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12510" tabRatio="911" activeTab="0"/>
  </bookViews>
  <sheets>
    <sheet name="Contents &amp; Instructions" sheetId="1" r:id="rId1"/>
    <sheet name="Wage Cost Calculator " sheetId="2" r:id="rId2"/>
    <sheet name="HRA HBAR CFD Time Sheet" sheetId="3" r:id="rId3"/>
    <sheet name="TBRA Time Sheet" sheetId="4" r:id="rId4"/>
  </sheets>
  <definedNames>
    <definedName name="_">#REF!</definedName>
    <definedName name="_0_0_0">#REF!</definedName>
    <definedName name="_xlnm.Print_Area" localSheetId="2">'HRA HBAR CFD Time Sheet'!$A$1:$P$35</definedName>
    <definedName name="_xlnm.Print_Area" localSheetId="3">'TBRA Time Sheet'!$A$1:$P$27</definedName>
    <definedName name="_xlnm.Print_Area" localSheetId="1">'Wage Cost Calculator '!$A$1:$D$33</definedName>
  </definedNames>
  <calcPr fullCalcOnLoad="1"/>
</workbook>
</file>

<file path=xl/sharedStrings.xml><?xml version="1.0" encoding="utf-8"?>
<sst xmlns="http://schemas.openxmlformats.org/spreadsheetml/2006/main" count="333" uniqueCount="203">
  <si>
    <t>Information Services</t>
  </si>
  <si>
    <t>Schedule of Values</t>
  </si>
  <si>
    <t>Financial Management</t>
  </si>
  <si>
    <t>Procurement of Professional Service Provider</t>
  </si>
  <si>
    <t>Credit Report</t>
  </si>
  <si>
    <t>Project Document Preparation</t>
  </si>
  <si>
    <t>Affirmative Marketing Plan</t>
  </si>
  <si>
    <t>Recordkeeping</t>
  </si>
  <si>
    <t xml:space="preserve"> </t>
  </si>
  <si>
    <t xml:space="preserve">Employee Name: </t>
  </si>
  <si>
    <t xml:space="preserve">Hourly Rate of Pay:  </t>
  </si>
  <si>
    <t>Totals</t>
  </si>
  <si>
    <t>Application Intake Processing</t>
  </si>
  <si>
    <t>Procurement of Building Contractor</t>
  </si>
  <si>
    <t>Pre-Construction Conference</t>
  </si>
  <si>
    <t>Work Write-up /Cost Estimate</t>
  </si>
  <si>
    <t>Texas Department of Housing and Community Affairs</t>
  </si>
  <si>
    <t>Soft Costs</t>
  </si>
  <si>
    <t>Enviro Review-Exempt Admin</t>
  </si>
  <si>
    <t>Environ Review - Broad/Site Specific</t>
  </si>
  <si>
    <t>Homebuyer Counseling</t>
  </si>
  <si>
    <t>Employee Name:</t>
  </si>
  <si>
    <t>Cost Categories</t>
  </si>
  <si>
    <t>Flexible Costs</t>
  </si>
  <si>
    <t>Admin Costs</t>
  </si>
  <si>
    <t>HRA/HBAR Plans</t>
  </si>
  <si>
    <t>HRA/HBAR Plans/Spec Manual</t>
  </si>
  <si>
    <t>HRA/HBAR Constr/Disbursement Doc Preparation</t>
  </si>
  <si>
    <t>HRA/HBAR Spec Manual</t>
  </si>
  <si>
    <t>HRA/HBAR Final Inspection</t>
  </si>
  <si>
    <t>HRA/HBAR Procurement of Building Contractor</t>
  </si>
  <si>
    <t>HRA/HBAR Progress Inspections</t>
  </si>
  <si>
    <t>HRA/HBARPre-Construction Conference</t>
  </si>
  <si>
    <t>HBAR/HBA Homebuyer Counseling</t>
  </si>
  <si>
    <t>HRA/HBAR Work Write-up /Cost Estimate</t>
  </si>
  <si>
    <t>Administrative Cost</t>
  </si>
  <si>
    <t>Soft Cost</t>
  </si>
  <si>
    <t xml:space="preserve">Administrator: </t>
  </si>
  <si>
    <t>Administrator Name:</t>
  </si>
  <si>
    <t>Total Soft Cost Hours</t>
  </si>
  <si>
    <t>Total Admin Cost Hours</t>
  </si>
  <si>
    <t xml:space="preserve">Total Hours:  </t>
  </si>
  <si>
    <t>Date:</t>
  </si>
  <si>
    <t>Employee Signature Required Below:</t>
  </si>
  <si>
    <t>HOME Program Division</t>
  </si>
  <si>
    <t xml:space="preserve">Optional Time Sheet - HRA, and HBAR, and CFD                     </t>
  </si>
  <si>
    <t>Wage Cost Calculator</t>
  </si>
  <si>
    <t>TEXAS DEPARTMENT OF HOUSING AND COMMUNITY AFFAIRS</t>
  </si>
  <si>
    <t>Street Address: 221 East 11th Street, Austin, TX 78701  Mailing Address: PO Box 13941, Austin, TX 78711</t>
  </si>
  <si>
    <t>Main Number: 512-475-3800  Toll Free: 1-800-525-0657  Email: info@tdhca.state.tx.us  Web: www.tdhca.state.tx.us</t>
  </si>
  <si>
    <t xml:space="preserve">Salary and Wage Cost Calcualtor with Optional Time Sheets
</t>
  </si>
  <si>
    <t>HRA, HBA/R, and CFD Optional Time Sheet</t>
  </si>
  <si>
    <t>TBRA Optional Time Sheet</t>
  </si>
  <si>
    <t>Instructions</t>
  </si>
  <si>
    <t>Contents</t>
  </si>
  <si>
    <t xml:space="preserve">Enter the 7-digit Contract Number or the Reservation Award Number from the Housing Contract System (HCS).  </t>
  </si>
  <si>
    <t>Pay Period End Date:</t>
  </si>
  <si>
    <t>Pay Period Begin Date:</t>
  </si>
  <si>
    <t>Contract/Reservation Number:</t>
  </si>
  <si>
    <t>Enter the start date of the pay period for which reimbursement is requested.</t>
  </si>
  <si>
    <t xml:space="preserve">Pay Period Start Date: </t>
  </si>
  <si>
    <t>Enter the end date of the pay period for which reimbursement is requested.</t>
  </si>
  <si>
    <t>Enter the full name of the employee as it appears on supporting documentation.</t>
  </si>
  <si>
    <t>Base Hourly Rate of Pay:</t>
  </si>
  <si>
    <t>Enter the base wage paid to Employee on an hourly basis, not including overtime compensation.  Overtime hours must be submitted separately using the overtime rate as the "Base Hourly Rate."  Submit overtime hours on a separate Worksheet.</t>
  </si>
  <si>
    <t>HOME Program Division Wage Cost Calculator</t>
  </si>
  <si>
    <t>Section 1. General Information</t>
  </si>
  <si>
    <t>Signature of Administrator:</t>
  </si>
  <si>
    <t>ADMINISTRATIVE</t>
  </si>
  <si>
    <t>PROJECT SOFT COST</t>
  </si>
  <si>
    <t>TOTAL WAGE COST</t>
  </si>
  <si>
    <t>REFERENCE LINE ONLY</t>
  </si>
  <si>
    <t>1. Hours Worked</t>
  </si>
  <si>
    <t>2. Base Pay for Hours Worked</t>
  </si>
  <si>
    <t>3. Percentage of Total Hours worked in each category</t>
  </si>
  <si>
    <t>6. Worker's Compensation Paid by Employer for Pay Period Worked</t>
  </si>
  <si>
    <t>7. Unemployment Insurance Paid by Employer for Pay Period Worked</t>
  </si>
  <si>
    <t>8. Insurance Premium Paid by Employer for Pay Period Worked</t>
  </si>
  <si>
    <t>9. Other Benefits Paid by Employer for Pay Period Worked</t>
  </si>
  <si>
    <t>11. Total Compensation Paid, including Employer-Paid Benefits</t>
  </si>
  <si>
    <t>10. Total Hourly Compensation for Pay Period Worked</t>
  </si>
  <si>
    <t xml:space="preserve">Contract/Reservation Number:  </t>
  </si>
  <si>
    <t>Other Admin Costs</t>
  </si>
  <si>
    <t>HOURS</t>
  </si>
  <si>
    <t>WAGES</t>
  </si>
  <si>
    <t>Pay Period End Date</t>
  </si>
  <si>
    <t>Employee Title:</t>
  </si>
  <si>
    <t>Section 2. Wage Detail</t>
  </si>
  <si>
    <t xml:space="preserve">Column B: Administrative Hours </t>
  </si>
  <si>
    <r>
      <t xml:space="preserve">Column A:
Total Hours Worked </t>
    </r>
    <r>
      <rPr>
        <b/>
        <sz val="8"/>
        <rFont val="Calibri"/>
        <family val="2"/>
      </rPr>
      <t>(Including HOME and Non-HOME Hours)</t>
    </r>
  </si>
  <si>
    <t>Name of Signer:</t>
  </si>
  <si>
    <t>Administrator:</t>
  </si>
  <si>
    <t xml:space="preserve">Broad Environmental Review </t>
  </si>
  <si>
    <t>Site-Specific Environmental Review</t>
  </si>
  <si>
    <t>Property Inpsection</t>
  </si>
  <si>
    <t>Plans and Specs Procurement and Review</t>
  </si>
  <si>
    <t>Other Flexible Costs</t>
  </si>
  <si>
    <t>Procurement of Consulting Services</t>
  </si>
  <si>
    <t>Management Oversight</t>
  </si>
  <si>
    <t>Project Number (N/A for Admin Only Draws):</t>
  </si>
  <si>
    <t>Date Hours Worked:</t>
  </si>
  <si>
    <t>Link to Navigation Panel</t>
  </si>
  <si>
    <t>Navigation Panel.  Use arrow keys to navigate locked cells.</t>
  </si>
  <si>
    <t>Administrator Name</t>
  </si>
  <si>
    <t>Contract Reservation Number</t>
  </si>
  <si>
    <t>Employee Name</t>
  </si>
  <si>
    <t>Hourly Rate of Pay</t>
  </si>
  <si>
    <t>Date Hours Worked Row</t>
  </si>
  <si>
    <t>Cost Category Column</t>
  </si>
  <si>
    <t>Row 1 Application Intake Processing Hours</t>
  </si>
  <si>
    <t>Employee Signature and date line</t>
  </si>
  <si>
    <t xml:space="preserve">Row 2 Enviromental Review - Broad </t>
  </si>
  <si>
    <t>Project Number (Fillable)</t>
  </si>
  <si>
    <t>Start Fillable Form</t>
  </si>
  <si>
    <t>Total Soft Costs Hours Row</t>
  </si>
  <si>
    <t>Total Admin Hours Row</t>
  </si>
  <si>
    <t>Total Hours Row</t>
  </si>
  <si>
    <t>Employee Certification</t>
  </si>
  <si>
    <t>Row 3 Site-Specific Environmental Review</t>
  </si>
  <si>
    <t>Row 4 Homebuyer Counseling</t>
  </si>
  <si>
    <t>Row 5 Property Inpsection</t>
  </si>
  <si>
    <t>Row 6 Procurement of Building Services Provider</t>
  </si>
  <si>
    <t>Row 7 Procurement of Building Contractor</t>
  </si>
  <si>
    <t>Row 8 Pre-Construction Conference</t>
  </si>
  <si>
    <t>Row 9 Project Document Preparation</t>
  </si>
  <si>
    <t>Row 11 Work Write-up /Cost Estimate</t>
  </si>
  <si>
    <t>Row 12 Other Flexible Costs</t>
  </si>
  <si>
    <t>Administrative Cost Categories Rows:</t>
  </si>
  <si>
    <t>Flexible Cost Categories Rows:</t>
  </si>
  <si>
    <t>Row 1: Management Oversight</t>
  </si>
  <si>
    <t>Row 2: Affirmative Marketing Plan</t>
  </si>
  <si>
    <t>Row 3: Financial Management</t>
  </si>
  <si>
    <t>Row 4: Procurement of Consulting Services</t>
  </si>
  <si>
    <t>Row 5: Recordkeeping</t>
  </si>
  <si>
    <t>Row 6: Other Admin Costs</t>
  </si>
  <si>
    <t>Navigation Panel.  Use arrow key to access locked cells.</t>
  </si>
  <si>
    <t>Beginning of Fillable Form</t>
  </si>
  <si>
    <t>Column A: Total Hours Worked</t>
  </si>
  <si>
    <t xml:space="preserve">Column B: Administrative Hours Worked </t>
  </si>
  <si>
    <t>Column C: Project Soft Cost Hours</t>
  </si>
  <si>
    <t>Administrator Signature Line</t>
  </si>
  <si>
    <t>Row 10 Plans and Specs Procurement and Review</t>
  </si>
  <si>
    <r>
      <t>Enter</t>
    </r>
    <r>
      <rPr>
        <sz val="10"/>
        <rFont val="Calibri"/>
        <family val="2"/>
      </rPr>
      <t xml:space="preserve"> the Administrator name. </t>
    </r>
  </si>
  <si>
    <t>Enter the job title of the employee whose wages are to be reimbursed.</t>
  </si>
  <si>
    <t>Line 1: Hours Worked</t>
  </si>
  <si>
    <r>
      <t xml:space="preserve">Fields in this column should be completed using the total hours worked for the entire pay period.  </t>
    </r>
    <r>
      <rPr>
        <b/>
        <sz val="10"/>
        <rFont val="Calibri"/>
        <family val="2"/>
      </rPr>
      <t xml:space="preserve">Include hours worked for HOME as well as hours worked on other tasks.  </t>
    </r>
    <r>
      <rPr>
        <sz val="10"/>
        <rFont val="Calibri"/>
        <family val="2"/>
      </rPr>
      <t>For example, if the pay period is a two-week pay period, and the employee works 40 hours per week, this column should be based on 80 hours.</t>
    </r>
  </si>
  <si>
    <t>Column B: Administrative Hours</t>
  </si>
  <si>
    <t xml:space="preserve">Column C: Project Soft Cost Hours </t>
  </si>
  <si>
    <t>This column contains an entry field for hours worked on HOME Administrative tasks.  The remaining fields in this column self-populate.</t>
  </si>
  <si>
    <t>This column contains an entry field for hours worked on HOME Project Soft Cost tasks.  The remaining fields in this column self-populate.</t>
  </si>
  <si>
    <t>Enter the total hours worked in Column A, the Administrative Hours in  Column B, and  the Project Soft Cost Hours in Column C.</t>
  </si>
  <si>
    <t>Line 2: Base Pay for Hours Worked</t>
  </si>
  <si>
    <t>Line 3: Percentage of Hours worked in each category</t>
  </si>
  <si>
    <t>Line 3 is a self-populating row which will determine the percentage of work hours which can be attributed to each task. For example, Line 3 of Column A will always read 100%.  Line 3 of Column B will divide the number of hours entered in Line 2 by the total hours worked to determine the percentage of hours worked that were spent on HOME Administration. If 20 hours of an 80 hour pay period were spent on HOME Administration, Line 3 Column B will read 20%.</t>
  </si>
  <si>
    <t>Line 6:  Worker's Compensation Paid by Employer for Pay Period Worked</t>
  </si>
  <si>
    <t xml:space="preserve">Enter the amount of Worker's Compensation expense paid by the Employer applicable to the pay period being submitted in Column A.  Columns B and C will self-populate with the correct proportion of Worker's Compensation that can be charged to each category by multiplying the total Worker's Compensation expense enterd in Column A by the percentages calcualted in Line 3.  </t>
  </si>
  <si>
    <t>Line 7:  Unemployment Insurance Paid by Employer for Pay Period Worked</t>
  </si>
  <si>
    <t>Line 8:  Insurance Premium Paid by Employer for Pay Period Worked</t>
  </si>
  <si>
    <t xml:space="preserve">Enter the amount of the Insurance Premium(s)  paid by the Employer applicable to the pay period being submitted in Column A.  Columns B and C will self-populate with the correct proportion of Insurance Premium(s) that can be charged to each category by multiplying the total Insurance Premium(s) entered in Column A by the percentages calcualted in Line 3.  </t>
  </si>
  <si>
    <t xml:space="preserve">Enter the amount of Unemployment Insurance expense paid by the Employer applicable to the pay period being submitted in Column A.  Columns B and C will self-populate with the correct proportion of Unemployment Insurance Expense that can be charged to each category by multiplying the total Unemployment Insurance expense entered in Column A by the percentages calcualted in Line 3.  </t>
  </si>
  <si>
    <t>Line 9:  Other Benefits Paid by Employer for Pay Period Worked</t>
  </si>
  <si>
    <t xml:space="preserve">Enter the amount of Other Benefits paid by the Employer applicable to the pay period being submitted in Column A.  Columns B and C will self-populate with the correct proportion of Other Benefits that can be charged to each category by multiplying the total Other Benefits entered in Column A by the percentages calcualted in Line 3.  </t>
  </si>
  <si>
    <t>Line 10: Total Hourly Compensation for Pay Period Worked</t>
  </si>
  <si>
    <t>Line 2 is a self-popluating row which will determine the  Base Hourly Rate of Pay for each category for the pay period worked by multiplying the hour entries in Line 1  by the Base Hourly Rate of Pay.</t>
  </si>
  <si>
    <t xml:space="preserve">Line 10 is a self-popluating row which will determine the  Total Hourly Compensation for the employee by adding the base hourly rate of pay to the hourly cost of the benefits and other costs reported in Column A. </t>
  </si>
  <si>
    <t>Line 11: Total Compensation Paid, including Employer-Paid Benefits</t>
  </si>
  <si>
    <t>Line 11 is a self-popluating row which will determine the  Total  Compensation Paid for the employee in each category by multiplying the Total Hourly Compensation shown in Line 10 by the Hours Worked reported in Line 1.</t>
  </si>
  <si>
    <t>Signature Line</t>
  </si>
  <si>
    <t xml:space="preserve">The form must be executed and dated by the administrator.  </t>
  </si>
  <si>
    <t xml:space="preserve">Administrator name is a self-populating field which pulls the information from the Wage Cost Calculator tab.  </t>
  </si>
  <si>
    <t xml:space="preserve">Contract/Reservation Number is a self-populating field which pulls the information from the Wage Cost Calculator tab.  </t>
  </si>
  <si>
    <t xml:space="preserve">Employee Name is a self-populating field which pulls the information from the Wage Cost Calculator tab.  </t>
  </si>
  <si>
    <t xml:space="preserve">Hourly Rate of Pay is a self-populating field which pulls the Total Hourly Compensation rate, which includes additional employer expenses, from the Wage Cost Calculator tab.  </t>
  </si>
  <si>
    <t>Hourly Rate of Pay:</t>
  </si>
  <si>
    <t>Enter the five-digit project number if the hours for which reimbursement is requested include Project Soft Cost hours.  This field is not required for Administrative only draws.</t>
  </si>
  <si>
    <t xml:space="preserve">Section 3: Totals of HOME Hours Worked </t>
  </si>
  <si>
    <t>Enter the dates as DD/MM/YY on which employee worked on HOME Administration or Project Soft Cost hours.  The dates do not have to be consecutive, but should be entered from first date to last date.</t>
  </si>
  <si>
    <t>This section contains cost categories for which hours worked may be charged as Administrative costs or Project Soft costs.  
The first column shows the various cost categories which may be entered in this section.  The second column allows the Administrator to select whether the hours will be charged as Administrative Costs or Soft Costs.  The remaining columns allow hours to be entered in each category on each date entered in the Date Hours Worked row.  Totals for each category are located in the last two columns of each row.</t>
  </si>
  <si>
    <t>Section 2: Administrative Cost Categories</t>
  </si>
  <si>
    <t>Section 1: Flexible Cost Categories</t>
  </si>
  <si>
    <t>Section 1: Flexible Cost Categories - Can charge to Soft Cost or Administrative.  Select Soft Cost or Administrative Cost from drop-down menu.</t>
  </si>
  <si>
    <t>This section contains cost categories for which hours worked must be charged as Administrative costs.  
The first column shows the various cost categories which may be entered in this section.  The second column shows that the category may only be charged as an Administrative cost.  The remaining columns allow hours to be entered in each category on each date entered in the Date Hours Worked row.  Totals for each category are located in the last two columns of each row.</t>
  </si>
  <si>
    <t>Section 3: Total HOME Hours Worked</t>
  </si>
  <si>
    <t>Section 3 is a self-populating section which totals the hours entered in Sections 1 and 2 by both Project Soft Cost hours, Administrative hours, and Total HOME hours.</t>
  </si>
  <si>
    <t>The Time Sheet must be signed and dated by the employee whose wages are to be reimbursed.</t>
  </si>
  <si>
    <t>TBRA Optional Time Sheet Instructions</t>
  </si>
  <si>
    <t>Tab 1</t>
  </si>
  <si>
    <t>Tab 2</t>
  </si>
  <si>
    <t>Tab 3</t>
  </si>
  <si>
    <t>Submission</t>
  </si>
  <si>
    <t>After the form is executed, scan to PDF and upload in the draw packet.</t>
  </si>
  <si>
    <t>HRA, HBA/R, and CFD Optional Time Sheet Instructions</t>
  </si>
  <si>
    <t>Procurement of Professional Services Provider</t>
  </si>
  <si>
    <t>Environmental Review</t>
  </si>
  <si>
    <t xml:space="preserve">Optional Time Sheet - TBRA           </t>
  </si>
  <si>
    <t>Optional Time Sheet Instructions</t>
  </si>
  <si>
    <t xml:space="preserve">Column C:
Project Soft Cost Hours
</t>
  </si>
  <si>
    <t xml:space="preserve">Line 4: Employer Social Security Contribution </t>
  </si>
  <si>
    <t xml:space="preserve">4. Employer Social Security Contribution </t>
  </si>
  <si>
    <t xml:space="preserve">5. Employer Medicare Contribution </t>
  </si>
  <si>
    <t xml:space="preserve">Enter the amount of the Employer Social Security Contribution for the pay period being submitted in Column A.  Columns B and C will self-populate with the correct proportion of Employer Social Security Contribution that can be charged to each category by multiplying the total Employer Social Security Contribution expense entered in Column A by the percentages calcualted in Line 3.  </t>
  </si>
  <si>
    <t>Line 5:  Employer Medicare Contribution</t>
  </si>
  <si>
    <t xml:space="preserve">Enter the amount of the Employer Medicare Contribution for the pay period being submitted in Column A.  Columns B and C will self-populate with the correct proportion of Employer Medicare Contribution that can be charged to each category by multiplying the total Employer Medicare Contribution expense entered in Column A by the percentages calculated in Line 3.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</si>
</sst>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quot;#,##0.00"/>
    <numFmt numFmtId="166" formatCode="mmm\-yyyy"/>
    <numFmt numFmtId="167" formatCode="mm/dd/yy;@"/>
    <numFmt numFmtId="168" formatCode="0.00_);\(0.00\)"/>
    <numFmt numFmtId="169" formatCode="mm/dd/yy"/>
    <numFmt numFmtId="170" formatCode="#,##0.000"/>
    <numFmt numFmtId="171" formatCode="#,##0.0000"/>
    <numFmt numFmtId="172" formatCode="#,##0.000000000"/>
    <numFmt numFmtId="173" formatCode="0.0000000000"/>
    <numFmt numFmtId="174" formatCode="0.0000"/>
    <numFmt numFmtId="175" formatCode="0.000"/>
    <numFmt numFmtId="176" formatCode="_(&quot;$&quot;* #,##0.0000_);_(&quot;$&quot;* \(#,##0.0000\);_(&quot;$&quot;* &quot;-&quot;????_);_(@_)"/>
    <numFmt numFmtId="177" formatCode="_(&quot;$&quot;* #,##0.000_);_(&quot;$&quot;* \(#,##0.000\);_(&quot;$&quot;* &quot;-&quot;???_);_(@_)"/>
    <numFmt numFmtId="178" formatCode="[$-409]mmmm\ d\,\ yyyy;@"/>
  </numFmts>
  <fonts count="64">
    <font>
      <sz val="10"/>
      <name val="Arial"/>
      <family val="0"/>
    </font>
    <font>
      <sz val="8"/>
      <name val="Arial"/>
      <family val="2"/>
    </font>
    <font>
      <u val="single"/>
      <sz val="10"/>
      <color indexed="12"/>
      <name val="Arial"/>
      <family val="2"/>
    </font>
    <font>
      <u val="single"/>
      <sz val="10"/>
      <color indexed="36"/>
      <name val="Arial"/>
      <family val="2"/>
    </font>
    <font>
      <sz val="10"/>
      <name val="Calibri"/>
      <family val="2"/>
    </font>
    <font>
      <b/>
      <sz val="8"/>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b/>
      <sz val="9"/>
      <name val="Calibri"/>
      <family val="2"/>
    </font>
    <font>
      <sz val="9"/>
      <name val="Calibri"/>
      <family val="2"/>
    </font>
    <font>
      <sz val="10"/>
      <color indexed="12"/>
      <name val="Calibri"/>
      <family val="2"/>
    </font>
    <font>
      <b/>
      <sz val="12"/>
      <name val="Calibri"/>
      <family val="2"/>
    </font>
    <font>
      <u val="single"/>
      <sz val="10"/>
      <color indexed="12"/>
      <name val="Calibri"/>
      <family val="2"/>
    </font>
    <font>
      <b/>
      <sz val="14"/>
      <name val="Calibri"/>
      <family val="2"/>
    </font>
    <font>
      <sz val="9"/>
      <color indexed="10"/>
      <name val="Calibri"/>
      <family val="2"/>
    </font>
    <font>
      <u val="single"/>
      <sz val="10"/>
      <color indexed="9"/>
      <name val="Arial"/>
      <family val="2"/>
    </font>
    <font>
      <sz val="10"/>
      <color indexed="9"/>
      <name val="Calibri"/>
      <family val="2"/>
    </font>
    <font>
      <sz val="9"/>
      <color indexed="9"/>
      <name val="Calibri"/>
      <family val="2"/>
    </font>
    <font>
      <sz val="8"/>
      <color indexed="9"/>
      <name val="Calibri"/>
      <family val="2"/>
    </font>
    <font>
      <b/>
      <sz val="10"/>
      <color indexed="12"/>
      <name val="Calibri"/>
      <family val="2"/>
    </font>
    <font>
      <b/>
      <sz val="18"/>
      <name val="Calibri"/>
      <family val="2"/>
    </font>
    <font>
      <b/>
      <u val="single"/>
      <sz val="12"/>
      <name val="Calibri"/>
      <family val="2"/>
    </font>
    <font>
      <sz val="9"/>
      <color indexed="8"/>
      <name val="Calibri"/>
      <family val="2"/>
    </font>
    <font>
      <u val="single"/>
      <sz val="14"/>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0"/>
      <name val="Arial"/>
      <family val="2"/>
    </font>
    <font>
      <sz val="10"/>
      <color theme="0"/>
      <name val="Calibri"/>
      <family val="2"/>
    </font>
    <font>
      <sz val="9"/>
      <color theme="0"/>
      <name val="Calibri"/>
      <family val="2"/>
    </font>
    <font>
      <sz val="8"/>
      <color theme="0"/>
      <name val="Calibri"/>
      <family val="2"/>
    </font>
    <font>
      <sz val="11"/>
      <color rgb="FF000000"/>
      <name val="Calibri"/>
      <family val="2"/>
    </font>
    <font>
      <sz val="9"/>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tint="-0.04997999966144562"/>
        <bgColor indexed="64"/>
      </patternFill>
    </fill>
    <fill>
      <patternFill patternType="solid">
        <fgColor indexed="9"/>
        <bgColor indexed="64"/>
      </patternFill>
    </fill>
    <fill>
      <patternFill patternType="solid">
        <fgColor theme="0" tint="-0.149990007281303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color indexed="63"/>
      </bottom>
    </border>
    <border>
      <left style="thin"/>
      <right style="thin"/>
      <top style="hair"/>
      <bottom style="hair"/>
    </border>
    <border>
      <left style="thin"/>
      <right style="thin"/>
      <top style="hair"/>
      <bottom style="thin"/>
    </border>
    <border>
      <left style="thin"/>
      <right style="hair"/>
      <top style="thin"/>
      <bottom style="hair"/>
    </border>
    <border>
      <left>
        <color indexed="63"/>
      </left>
      <right style="hair"/>
      <top style="thin"/>
      <bottom style="hair"/>
    </border>
    <border>
      <left style="thin"/>
      <right style="hair"/>
      <top style="thin"/>
      <bottom>
        <color indexed="63"/>
      </bottom>
    </border>
    <border>
      <left style="hair"/>
      <right style="hair"/>
      <top style="thin"/>
      <bottom style="hair"/>
    </border>
    <border>
      <left style="hair"/>
      <right style="hair"/>
      <top style="hair"/>
      <bottom style="hair"/>
    </border>
    <border>
      <left style="thin"/>
      <right style="hair"/>
      <top style="hair"/>
      <bottom style="thin"/>
    </border>
    <border>
      <left style="hair"/>
      <right style="hair"/>
      <top style="hair"/>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hair"/>
      <right style="thin"/>
      <top style="thin"/>
      <bottom style="hair"/>
    </border>
    <border>
      <left style="hair"/>
      <right style="thin"/>
      <top style="hair"/>
      <bottom style="hair"/>
    </border>
    <border>
      <left>
        <color indexed="63"/>
      </left>
      <right style="thin"/>
      <top>
        <color indexed="63"/>
      </top>
      <bottom>
        <color indexed="63"/>
      </bottom>
    </border>
    <border>
      <left>
        <color indexed="63"/>
      </left>
      <right style="hair"/>
      <top style="thin"/>
      <bottom>
        <color indexed="63"/>
      </bottom>
    </border>
    <border>
      <left style="hair"/>
      <right style="thin"/>
      <top style="thin"/>
      <bottom>
        <color indexed="63"/>
      </bottom>
    </border>
    <border>
      <left style="thin"/>
      <right>
        <color indexed="63"/>
      </right>
      <top>
        <color indexed="63"/>
      </top>
      <bottom>
        <color indexed="63"/>
      </bottom>
    </border>
    <border>
      <left>
        <color indexed="63"/>
      </left>
      <right style="hair"/>
      <top style="thin"/>
      <bottom style="thin"/>
    </border>
    <border>
      <left style="hair"/>
      <right style="thin"/>
      <top style="hair"/>
      <bottom style="thin"/>
    </border>
    <border>
      <left>
        <color indexed="63"/>
      </left>
      <right style="thin"/>
      <top>
        <color indexed="63"/>
      </top>
      <bottom style="hair"/>
    </border>
    <border>
      <left style="thin"/>
      <right style="thin"/>
      <top style="thin"/>
      <bottom style="hair"/>
    </border>
    <border>
      <left style="thin"/>
      <right style="thin"/>
      <top style="thin"/>
      <bottom>
        <color indexed="63"/>
      </bottom>
    </border>
    <border>
      <left style="thin"/>
      <right>
        <color indexed="63"/>
      </right>
      <top style="thin"/>
      <bottom>
        <color indexed="63"/>
      </bottom>
    </border>
    <border>
      <left style="thin"/>
      <right>
        <color indexed="63"/>
      </right>
      <top style="hair"/>
      <bottom>
        <color indexed="63"/>
      </bottom>
    </border>
    <border>
      <left style="thin"/>
      <right style="hair"/>
      <top style="hair"/>
      <bottom style="hair"/>
    </border>
    <border>
      <left>
        <color indexed="63"/>
      </left>
      <right style="thin"/>
      <top style="hair"/>
      <bottom style="hair"/>
    </border>
    <border>
      <left style="thin"/>
      <right style="thin"/>
      <top>
        <color indexed="63"/>
      </top>
      <bottom style="thin"/>
    </border>
    <border>
      <left style="thin"/>
      <right>
        <color indexed="63"/>
      </right>
      <top>
        <color indexed="63"/>
      </top>
      <bottom style="thin"/>
    </border>
    <border>
      <left style="hair"/>
      <right style="thin"/>
      <top style="thin"/>
      <bottom style="thin"/>
    </border>
    <border>
      <left style="thin"/>
      <right style="thin"/>
      <top>
        <color indexed="63"/>
      </top>
      <bottom style="hair"/>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4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10">
    <xf numFmtId="0" fontId="0" fillId="0" borderId="0" xfId="0" applyAlignment="1">
      <alignment/>
    </xf>
    <xf numFmtId="0" fontId="24" fillId="0" borderId="10" xfId="57" applyFont="1" applyBorder="1" applyAlignment="1" applyProtection="1">
      <alignment vertical="center" wrapText="1"/>
      <protection/>
    </xf>
    <xf numFmtId="0" fontId="24" fillId="0" borderId="11" xfId="57" applyFont="1" applyBorder="1" applyAlignment="1" applyProtection="1">
      <alignment vertical="center" wrapText="1"/>
      <protection/>
    </xf>
    <xf numFmtId="0" fontId="24" fillId="0" borderId="12" xfId="57" applyFont="1" applyBorder="1" applyAlignment="1" applyProtection="1">
      <alignment vertical="center" wrapText="1"/>
      <protection/>
    </xf>
    <xf numFmtId="0" fontId="4" fillId="0" borderId="0" xfId="0" applyFont="1" applyAlignment="1">
      <alignment/>
    </xf>
    <xf numFmtId="0" fontId="25" fillId="0" borderId="0" xfId="0" applyFont="1" applyFill="1" applyBorder="1" applyAlignment="1" applyProtection="1">
      <alignment horizontal="center" vertical="center"/>
      <protection/>
    </xf>
    <xf numFmtId="2" fontId="26" fillId="0" borderId="13" xfId="0" applyNumberFormat="1" applyFont="1" applyBorder="1" applyAlignment="1" applyProtection="1">
      <alignment horizontal="center" vertical="center"/>
      <protection/>
    </xf>
    <xf numFmtId="2" fontId="26" fillId="32" borderId="14" xfId="0" applyNumberFormat="1" applyFont="1" applyFill="1" applyBorder="1" applyAlignment="1" applyProtection="1">
      <alignment horizontal="center" vertical="center"/>
      <protection locked="0"/>
    </xf>
    <xf numFmtId="2" fontId="26" fillId="0" borderId="15" xfId="0" applyNumberFormat="1" applyFont="1" applyBorder="1" applyAlignment="1" applyProtection="1">
      <alignment horizontal="center" vertical="center"/>
      <protection/>
    </xf>
    <xf numFmtId="2" fontId="26" fillId="0" borderId="16" xfId="0" applyNumberFormat="1" applyFont="1" applyFill="1" applyBorder="1" applyAlignment="1" applyProtection="1">
      <alignment horizontal="center" vertical="center"/>
      <protection/>
    </xf>
    <xf numFmtId="2" fontId="26" fillId="0" borderId="17" xfId="0" applyNumberFormat="1" applyFont="1" applyFill="1" applyBorder="1" applyAlignment="1" applyProtection="1">
      <alignment horizontal="center" vertical="center"/>
      <protection/>
    </xf>
    <xf numFmtId="0" fontId="25" fillId="0" borderId="18" xfId="0" applyFont="1" applyFill="1" applyBorder="1" applyAlignment="1" applyProtection="1">
      <alignment horizontal="centerContinuous" vertical="center"/>
      <protection/>
    </xf>
    <xf numFmtId="0" fontId="25" fillId="0" borderId="19" xfId="0" applyFont="1" applyFill="1" applyBorder="1" applyAlignment="1" applyProtection="1">
      <alignment horizontal="centerContinuous" vertical="center"/>
      <protection/>
    </xf>
    <xf numFmtId="2" fontId="5" fillId="0" borderId="19" xfId="0" applyNumberFormat="1" applyFont="1" applyFill="1" applyBorder="1" applyAlignment="1" applyProtection="1">
      <alignment horizontal="center" vertical="center"/>
      <protection/>
    </xf>
    <xf numFmtId="2" fontId="24" fillId="0" borderId="19" xfId="0" applyNumberFormat="1" applyFont="1" applyFill="1" applyBorder="1" applyAlignment="1" applyProtection="1">
      <alignment horizontal="center" vertical="center"/>
      <protection/>
    </xf>
    <xf numFmtId="0" fontId="27" fillId="0" borderId="2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5" fillId="0" borderId="0" xfId="0" applyFont="1" applyFill="1" applyBorder="1" applyAlignment="1" applyProtection="1">
      <alignment horizontal="left" vertical="center"/>
      <protection/>
    </xf>
    <xf numFmtId="0" fontId="28" fillId="0" borderId="0" xfId="0" applyFont="1" applyFill="1" applyBorder="1" applyAlignment="1" applyProtection="1">
      <alignment vertical="center"/>
      <protection/>
    </xf>
    <xf numFmtId="0" fontId="6" fillId="0" borderId="0" xfId="0" applyFont="1" applyBorder="1" applyAlignment="1" applyProtection="1">
      <alignment horizontal="left"/>
      <protection/>
    </xf>
    <xf numFmtId="0" fontId="6" fillId="0" borderId="0" xfId="0" applyFont="1" applyFill="1" applyBorder="1" applyAlignment="1" applyProtection="1">
      <alignment/>
      <protection/>
    </xf>
    <xf numFmtId="0" fontId="6" fillId="0" borderId="0" xfId="0" applyFont="1" applyBorder="1" applyAlignment="1" applyProtection="1">
      <alignment horizontal="right" vertical="center"/>
      <protection/>
    </xf>
    <xf numFmtId="0" fontId="25" fillId="0" borderId="0" xfId="0" applyFont="1" applyFill="1" applyBorder="1" applyAlignment="1" applyProtection="1">
      <alignment horizontal="right" vertical="center"/>
      <protection/>
    </xf>
    <xf numFmtId="0" fontId="4" fillId="33" borderId="0" xfId="57" applyFont="1" applyFill="1" applyBorder="1">
      <alignment/>
      <protection/>
    </xf>
    <xf numFmtId="0" fontId="4" fillId="33" borderId="0" xfId="57" applyFont="1" applyFill="1" applyBorder="1" applyAlignment="1">
      <alignment/>
      <protection/>
    </xf>
    <xf numFmtId="0" fontId="29" fillId="33" borderId="0" xfId="53" applyFont="1" applyFill="1" applyBorder="1" applyAlignment="1" applyProtection="1">
      <alignment/>
      <protection/>
    </xf>
    <xf numFmtId="0" fontId="4" fillId="0" borderId="0" xfId="0" applyFont="1" applyAlignment="1">
      <alignment horizontal="centerContinuous"/>
    </xf>
    <xf numFmtId="0" fontId="28" fillId="34" borderId="21" xfId="0" applyFont="1" applyFill="1" applyBorder="1" applyAlignment="1">
      <alignment horizontal="centerContinuous"/>
    </xf>
    <xf numFmtId="0" fontId="28" fillId="34" borderId="22" xfId="0" applyFont="1" applyFill="1" applyBorder="1" applyAlignment="1">
      <alignment horizontal="centerContinuous" vertical="center" wrapText="1"/>
    </xf>
    <xf numFmtId="0" fontId="4" fillId="0" borderId="0" xfId="0" applyFont="1" applyAlignment="1" applyProtection="1">
      <alignment horizontal="center"/>
      <protection/>
    </xf>
    <xf numFmtId="0" fontId="4" fillId="0" borderId="0" xfId="0" applyFont="1" applyAlignment="1" applyProtection="1">
      <alignment/>
      <protection/>
    </xf>
    <xf numFmtId="0" fontId="30" fillId="35" borderId="0" xfId="0" applyFont="1" applyFill="1" applyBorder="1" applyAlignment="1" applyProtection="1">
      <alignment horizontal="centerContinuous" vertical="center"/>
      <protection/>
    </xf>
    <xf numFmtId="0" fontId="28" fillId="35" borderId="0" xfId="0" applyFont="1" applyFill="1" applyBorder="1" applyAlignment="1" applyProtection="1">
      <alignment horizontal="centerContinuous"/>
      <protection/>
    </xf>
    <xf numFmtId="0" fontId="28" fillId="35" borderId="0" xfId="0" applyFont="1" applyFill="1" applyBorder="1" applyAlignment="1" applyProtection="1">
      <alignment/>
      <protection/>
    </xf>
    <xf numFmtId="44" fontId="4" fillId="0" borderId="0" xfId="0" applyNumberFormat="1" applyFont="1" applyAlignment="1" applyProtection="1">
      <alignment/>
      <protection/>
    </xf>
    <xf numFmtId="0" fontId="4" fillId="35" borderId="0" xfId="0" applyFont="1" applyFill="1" applyBorder="1" applyAlignment="1" applyProtection="1">
      <alignment horizontal="center"/>
      <protection/>
    </xf>
    <xf numFmtId="0" fontId="4" fillId="0" borderId="0" xfId="0" applyFont="1" applyBorder="1" applyAlignment="1" applyProtection="1">
      <alignment/>
      <protection/>
    </xf>
    <xf numFmtId="0" fontId="28" fillId="36" borderId="23" xfId="0" applyFont="1" applyFill="1" applyBorder="1" applyAlignment="1" applyProtection="1">
      <alignment horizontal="centerContinuous"/>
      <protection/>
    </xf>
    <xf numFmtId="0" fontId="28" fillId="36" borderId="24" xfId="0" applyFont="1" applyFill="1" applyBorder="1" applyAlignment="1" applyProtection="1">
      <alignment horizontal="centerContinuous"/>
      <protection/>
    </xf>
    <xf numFmtId="9" fontId="6" fillId="36" borderId="24" xfId="61" applyFont="1" applyFill="1" applyBorder="1" applyAlignment="1" applyProtection="1">
      <alignment horizontal="centerContinuous" vertical="center" wrapText="1"/>
      <protection locked="0"/>
    </xf>
    <xf numFmtId="0" fontId="6" fillId="36" borderId="24" xfId="0" applyFont="1" applyFill="1" applyBorder="1" applyAlignment="1" applyProtection="1">
      <alignment horizontal="centerContinuous" wrapText="1"/>
      <protection/>
    </xf>
    <xf numFmtId="9" fontId="6" fillId="36" borderId="24" xfId="61" applyFont="1" applyFill="1" applyBorder="1" applyAlignment="1" applyProtection="1">
      <alignment horizontal="centerContinuous" vertical="center"/>
      <protection locked="0"/>
    </xf>
    <xf numFmtId="0" fontId="4" fillId="0" borderId="23" xfId="0" applyFont="1" applyBorder="1" applyAlignment="1" applyProtection="1">
      <alignment/>
      <protection/>
    </xf>
    <xf numFmtId="44" fontId="4" fillId="0" borderId="24" xfId="0" applyNumberFormat="1" applyFont="1" applyFill="1" applyBorder="1" applyAlignment="1" applyProtection="1">
      <alignment horizontal="center" vertical="center"/>
      <protection/>
    </xf>
    <xf numFmtId="9" fontId="4" fillId="0" borderId="24" xfId="61" applyFont="1" applyFill="1" applyBorder="1" applyAlignment="1" applyProtection="1">
      <alignment horizontal="center" vertical="center"/>
      <protection/>
    </xf>
    <xf numFmtId="0" fontId="6" fillId="35" borderId="23" xfId="0" applyFont="1" applyFill="1" applyBorder="1" applyAlignment="1" applyProtection="1">
      <alignment horizontal="left" vertical="center" wrapText="1"/>
      <protection/>
    </xf>
    <xf numFmtId="44" fontId="6" fillId="35" borderId="24" xfId="0" applyNumberFormat="1" applyFont="1" applyFill="1" applyBorder="1" applyAlignment="1" applyProtection="1">
      <alignment horizontal="left" vertical="center"/>
      <protection/>
    </xf>
    <xf numFmtId="44" fontId="4" fillId="35" borderId="24" xfId="44" applyFont="1" applyFill="1" applyBorder="1" applyAlignment="1" applyProtection="1">
      <alignment horizontal="left" vertical="center"/>
      <protection/>
    </xf>
    <xf numFmtId="44" fontId="4" fillId="32" borderId="24" xfId="44" applyFont="1" applyFill="1" applyBorder="1" applyAlignment="1" applyProtection="1">
      <alignment horizontal="left" vertical="center"/>
      <protection locked="0"/>
    </xf>
    <xf numFmtId="0" fontId="4" fillId="32" borderId="24" xfId="0" applyFont="1" applyFill="1" applyBorder="1" applyAlignment="1" applyProtection="1">
      <alignment horizontal="center" vertical="center"/>
      <protection locked="0"/>
    </xf>
    <xf numFmtId="0" fontId="6" fillId="32" borderId="24" xfId="0" applyFont="1" applyFill="1" applyBorder="1" applyAlignment="1" applyProtection="1">
      <alignment horizontal="center" vertical="center"/>
      <protection locked="0"/>
    </xf>
    <xf numFmtId="44" fontId="6" fillId="35" borderId="25" xfId="0" applyNumberFormat="1" applyFont="1" applyFill="1" applyBorder="1" applyAlignment="1" applyProtection="1">
      <alignment horizontal="left" vertical="center"/>
      <protection/>
    </xf>
    <xf numFmtId="44" fontId="6" fillId="36" borderId="21" xfId="0" applyNumberFormat="1" applyFont="1" applyFill="1" applyBorder="1" applyAlignment="1" applyProtection="1">
      <alignment horizontal="left" vertical="center"/>
      <protection/>
    </xf>
    <xf numFmtId="44" fontId="6" fillId="36" borderId="26" xfId="0" applyNumberFormat="1" applyFont="1" applyFill="1" applyBorder="1" applyAlignment="1" applyProtection="1">
      <alignment horizontal="left" vertical="center"/>
      <protection/>
    </xf>
    <xf numFmtId="0" fontId="26" fillId="0" borderId="0" xfId="0" applyFont="1" applyAlignment="1" applyProtection="1">
      <alignment vertical="center"/>
      <protection/>
    </xf>
    <xf numFmtId="0" fontId="41" fillId="0" borderId="0" xfId="58" applyFont="1" applyAlignment="1" applyProtection="1">
      <alignment horizontal="centerContinuous"/>
      <protection/>
    </xf>
    <xf numFmtId="0" fontId="41" fillId="0" borderId="0" xfId="58" applyFont="1" applyProtection="1">
      <alignment/>
      <protection/>
    </xf>
    <xf numFmtId="0" fontId="26" fillId="0" borderId="0" xfId="0" applyFont="1" applyBorder="1" applyAlignment="1" applyProtection="1">
      <alignment/>
      <protection/>
    </xf>
    <xf numFmtId="0" fontId="6" fillId="34" borderId="27" xfId="0" applyFont="1" applyFill="1" applyBorder="1" applyAlignment="1" applyProtection="1">
      <alignment horizontal="centerContinuous" vertical="center" wrapText="1"/>
      <protection/>
    </xf>
    <xf numFmtId="0" fontId="26" fillId="0" borderId="0" xfId="0" applyFont="1" applyAlignment="1" applyProtection="1">
      <alignment/>
      <protection/>
    </xf>
    <xf numFmtId="44" fontId="26" fillId="0" borderId="28" xfId="44" applyFont="1" applyBorder="1" applyAlignment="1" applyProtection="1">
      <alignment vertical="center"/>
      <protection/>
    </xf>
    <xf numFmtId="44" fontId="26" fillId="0" borderId="29" xfId="44" applyFont="1" applyBorder="1" applyAlignment="1" applyProtection="1">
      <alignment vertical="center"/>
      <protection/>
    </xf>
    <xf numFmtId="2" fontId="31" fillId="0" borderId="0" xfId="0" applyNumberFormat="1" applyFont="1" applyAlignment="1" applyProtection="1">
      <alignment/>
      <protection/>
    </xf>
    <xf numFmtId="0" fontId="24" fillId="0" borderId="0" xfId="0" applyFont="1" applyAlignment="1" applyProtection="1">
      <alignment/>
      <protection/>
    </xf>
    <xf numFmtId="44" fontId="6" fillId="0" borderId="0" xfId="44" applyFont="1" applyBorder="1" applyAlignment="1" applyProtection="1">
      <alignment/>
      <protection/>
    </xf>
    <xf numFmtId="44" fontId="4" fillId="0" borderId="0" xfId="44" applyFont="1" applyBorder="1" applyAlignment="1" applyProtection="1">
      <alignment/>
      <protection/>
    </xf>
    <xf numFmtId="0" fontId="24" fillId="0" borderId="0" xfId="0" applyFont="1" applyBorder="1" applyAlignment="1" applyProtection="1">
      <alignment/>
      <protection/>
    </xf>
    <xf numFmtId="0" fontId="4" fillId="0" borderId="0" xfId="0" applyFont="1" applyAlignment="1" applyProtection="1">
      <alignment/>
      <protection/>
    </xf>
    <xf numFmtId="0" fontId="25" fillId="0" borderId="0" xfId="0" applyFont="1" applyAlignment="1" applyProtection="1">
      <alignment horizontal="left"/>
      <protection/>
    </xf>
    <xf numFmtId="0" fontId="25" fillId="0" borderId="0" xfId="0" applyFont="1" applyBorder="1" applyAlignment="1" applyProtection="1">
      <alignment/>
      <protection/>
    </xf>
    <xf numFmtId="49" fontId="26" fillId="0" borderId="0" xfId="0" applyNumberFormat="1" applyFont="1" applyAlignment="1" applyProtection="1">
      <alignment/>
      <protection/>
    </xf>
    <xf numFmtId="0" fontId="6" fillId="0" borderId="30" xfId="0" applyFont="1" applyBorder="1" applyAlignment="1" applyProtection="1">
      <alignment horizontal="center" vertical="center" wrapText="1"/>
      <protection/>
    </xf>
    <xf numFmtId="2" fontId="26" fillId="32" borderId="31" xfId="0" applyNumberFormat="1" applyFont="1" applyFill="1" applyBorder="1" applyAlignment="1" applyProtection="1">
      <alignment horizontal="center" vertical="center"/>
      <protection locked="0"/>
    </xf>
    <xf numFmtId="44" fontId="26" fillId="0" borderId="32" xfId="44" applyFont="1" applyBorder="1" applyAlignment="1" applyProtection="1">
      <alignment vertical="center"/>
      <protection/>
    </xf>
    <xf numFmtId="0" fontId="26" fillId="34" borderId="26" xfId="0" applyFont="1" applyFill="1" applyBorder="1" applyAlignment="1" applyProtection="1">
      <alignment horizontal="centerContinuous"/>
      <protection/>
    </xf>
    <xf numFmtId="0" fontId="6" fillId="34" borderId="21" xfId="0" applyFont="1" applyFill="1" applyBorder="1" applyAlignment="1" applyProtection="1">
      <alignment horizontal="centerContinuous" vertical="top" wrapText="1"/>
      <protection/>
    </xf>
    <xf numFmtId="0" fontId="26" fillId="34" borderId="0" xfId="0" applyFont="1" applyFill="1" applyAlignment="1" applyProtection="1">
      <alignment horizontal="centerContinuous"/>
      <protection/>
    </xf>
    <xf numFmtId="0" fontId="6" fillId="34" borderId="26" xfId="0" applyFont="1" applyFill="1" applyBorder="1" applyAlignment="1" applyProtection="1">
      <alignment horizontal="centerContinuous" vertical="top" wrapText="1"/>
      <protection/>
    </xf>
    <xf numFmtId="0" fontId="26" fillId="34" borderId="22" xfId="0" applyFont="1" applyFill="1" applyBorder="1" applyAlignment="1" applyProtection="1">
      <alignment horizontal="centerContinuous" vertical="top"/>
      <protection/>
    </xf>
    <xf numFmtId="0" fontId="6" fillId="35" borderId="24" xfId="0" applyFont="1" applyFill="1" applyBorder="1" applyAlignment="1" applyProtection="1">
      <alignment horizontal="center" vertical="top" wrapText="1"/>
      <protection/>
    </xf>
    <xf numFmtId="0" fontId="4" fillId="35" borderId="0" xfId="0" applyFont="1" applyFill="1" applyBorder="1" applyAlignment="1" applyProtection="1">
      <alignment horizontal="center" vertical="center" wrapText="1"/>
      <protection/>
    </xf>
    <xf numFmtId="0" fontId="4" fillId="35" borderId="0" xfId="0" applyFont="1" applyFill="1" applyBorder="1" applyAlignment="1" applyProtection="1">
      <alignment horizontal="center" vertical="center"/>
      <protection/>
    </xf>
    <xf numFmtId="0" fontId="6" fillId="35" borderId="20" xfId="0" applyFont="1" applyFill="1" applyBorder="1" applyAlignment="1" applyProtection="1">
      <alignment horizontal="left" vertical="center"/>
      <protection/>
    </xf>
    <xf numFmtId="0" fontId="6" fillId="35" borderId="33" xfId="0" applyFont="1" applyFill="1" applyBorder="1" applyAlignment="1" applyProtection="1">
      <alignment horizontal="right" wrapText="1"/>
      <protection/>
    </xf>
    <xf numFmtId="0" fontId="6" fillId="36" borderId="23" xfId="0" applyFont="1" applyFill="1" applyBorder="1" applyAlignment="1" applyProtection="1">
      <alignment horizontal="center" vertical="center" wrapText="1"/>
      <protection/>
    </xf>
    <xf numFmtId="0" fontId="6" fillId="36" borderId="24" xfId="0" applyFont="1" applyFill="1" applyBorder="1" applyAlignment="1" applyProtection="1">
      <alignment horizontal="center" vertical="center"/>
      <protection/>
    </xf>
    <xf numFmtId="0" fontId="6" fillId="35" borderId="0" xfId="0" applyFont="1" applyFill="1" applyBorder="1" applyAlignment="1" applyProtection="1">
      <alignment horizontal="right"/>
      <protection/>
    </xf>
    <xf numFmtId="0" fontId="4" fillId="0" borderId="0" xfId="0" applyFont="1" applyAlignment="1" applyProtection="1">
      <alignment/>
      <protection/>
    </xf>
    <xf numFmtId="0" fontId="6" fillId="0" borderId="0" xfId="0" applyFont="1" applyBorder="1" applyAlignment="1" applyProtection="1">
      <alignment horizontal="right" vertical="center"/>
      <protection/>
    </xf>
    <xf numFmtId="0" fontId="6" fillId="0" borderId="23" xfId="0" applyFont="1" applyBorder="1" applyAlignment="1" applyProtection="1">
      <alignment horizontal="right" vertical="center"/>
      <protection/>
    </xf>
    <xf numFmtId="0" fontId="4" fillId="0" borderId="0" xfId="0" applyFont="1" applyAlignment="1" applyProtection="1">
      <alignment vertical="center"/>
      <protection/>
    </xf>
    <xf numFmtId="0" fontId="6" fillId="0" borderId="23" xfId="0" applyFont="1" applyBorder="1" applyAlignment="1" applyProtection="1">
      <alignment horizontal="right" vertical="center" wrapText="1"/>
      <protection/>
    </xf>
    <xf numFmtId="0" fontId="6" fillId="32" borderId="25" xfId="0" applyFont="1" applyFill="1" applyBorder="1" applyAlignment="1" applyProtection="1">
      <alignment horizontal="centerContinuous" vertical="center"/>
      <protection locked="0"/>
    </xf>
    <xf numFmtId="0" fontId="0" fillId="32" borderId="26" xfId="0" applyFill="1" applyBorder="1" applyAlignment="1" applyProtection="1">
      <alignment horizontal="centerContinuous" vertical="center"/>
      <protection/>
    </xf>
    <xf numFmtId="0" fontId="0" fillId="32" borderId="34" xfId="0" applyFill="1" applyBorder="1" applyAlignment="1" applyProtection="1">
      <alignment horizontal="centerContinuous" vertical="center"/>
      <protection/>
    </xf>
    <xf numFmtId="44" fontId="28" fillId="0" borderId="35" xfId="44" applyFont="1" applyBorder="1" applyAlignment="1" applyProtection="1">
      <alignment horizontal="center" vertical="center"/>
      <protection/>
    </xf>
    <xf numFmtId="0" fontId="6" fillId="0" borderId="21" xfId="0" applyFont="1" applyBorder="1" applyAlignment="1" applyProtection="1">
      <alignment horizontal="center" vertical="center" wrapText="1"/>
      <protection/>
    </xf>
    <xf numFmtId="0" fontId="24" fillId="0" borderId="36" xfId="57" applyFont="1" applyBorder="1" applyAlignment="1" applyProtection="1">
      <alignment vertical="center" wrapText="1"/>
      <protection/>
    </xf>
    <xf numFmtId="0" fontId="26" fillId="0" borderId="37" xfId="0" applyFont="1" applyBorder="1" applyAlignment="1" applyProtection="1">
      <alignment horizontal="center" vertical="center" wrapText="1"/>
      <protection/>
    </xf>
    <xf numFmtId="0" fontId="26" fillId="32" borderId="37" xfId="0" applyFont="1" applyFill="1" applyBorder="1" applyAlignment="1" applyProtection="1">
      <alignment vertical="center" wrapText="1"/>
      <protection locked="0"/>
    </xf>
    <xf numFmtId="0" fontId="26" fillId="0" borderId="11" xfId="0" applyFont="1" applyBorder="1" applyAlignment="1" applyProtection="1">
      <alignment horizontal="center" vertical="center" wrapText="1"/>
      <protection/>
    </xf>
    <xf numFmtId="0" fontId="26" fillId="0" borderId="10" xfId="0" applyFont="1" applyBorder="1" applyAlignment="1" applyProtection="1">
      <alignment horizontal="center" vertical="center" wrapText="1"/>
      <protection/>
    </xf>
    <xf numFmtId="0" fontId="26" fillId="32" borderId="38" xfId="0" applyFont="1" applyFill="1" applyBorder="1" applyAlignment="1" applyProtection="1">
      <alignment vertical="center" wrapText="1"/>
      <protection locked="0"/>
    </xf>
    <xf numFmtId="0" fontId="26" fillId="0" borderId="39" xfId="0" applyFont="1" applyBorder="1" applyAlignment="1" applyProtection="1">
      <alignment horizontal="center" vertical="center" wrapText="1"/>
      <protection/>
    </xf>
    <xf numFmtId="0" fontId="26" fillId="0" borderId="37" xfId="0" applyFont="1" applyBorder="1" applyAlignment="1" applyProtection="1">
      <alignment vertical="center" wrapText="1"/>
      <protection/>
    </xf>
    <xf numFmtId="0" fontId="26" fillId="0" borderId="40" xfId="0" applyFont="1" applyBorder="1" applyAlignment="1" applyProtection="1">
      <alignment horizontal="center" vertical="center" wrapText="1"/>
      <protection/>
    </xf>
    <xf numFmtId="0" fontId="26" fillId="0" borderId="11" xfId="0" applyFont="1" applyBorder="1" applyAlignment="1" applyProtection="1">
      <alignment vertical="center" wrapText="1"/>
      <protection/>
    </xf>
    <xf numFmtId="0" fontId="26" fillId="0" borderId="33" xfId="0" applyFont="1" applyBorder="1" applyAlignment="1" applyProtection="1">
      <alignment horizontal="center" vertical="center" wrapText="1"/>
      <protection/>
    </xf>
    <xf numFmtId="0" fontId="26" fillId="0" borderId="10" xfId="0" applyFont="1" applyBorder="1" applyAlignment="1" applyProtection="1">
      <alignment vertical="center" wrapText="1"/>
      <protection/>
    </xf>
    <xf numFmtId="0" fontId="25" fillId="0" borderId="13" xfId="57" applyFont="1" applyBorder="1" applyAlignment="1" applyProtection="1">
      <alignment horizontal="centerContinuous" vertical="center" wrapText="1"/>
      <protection/>
    </xf>
    <xf numFmtId="0" fontId="25" fillId="0" borderId="16" xfId="0" applyFont="1" applyFill="1" applyBorder="1" applyAlignment="1" applyProtection="1">
      <alignment horizontal="centerContinuous" vertical="center" wrapText="1"/>
      <protection/>
    </xf>
    <xf numFmtId="0" fontId="25" fillId="0" borderId="41" xfId="57" applyFont="1" applyBorder="1" applyAlignment="1" applyProtection="1">
      <alignment horizontal="centerContinuous" vertical="center" wrapText="1"/>
      <protection/>
    </xf>
    <xf numFmtId="0" fontId="25" fillId="0" borderId="17" xfId="0" applyFont="1" applyFill="1" applyBorder="1" applyAlignment="1" applyProtection="1">
      <alignment horizontal="centerContinuous" vertical="center" wrapText="1"/>
      <protection/>
    </xf>
    <xf numFmtId="0" fontId="6" fillId="0" borderId="0"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6" fillId="0" borderId="0" xfId="0" applyFont="1" applyFill="1" applyBorder="1" applyAlignment="1" applyProtection="1">
      <alignment horizontal="right" vertical="center"/>
      <protection/>
    </xf>
    <xf numFmtId="0" fontId="6" fillId="0" borderId="0" xfId="0" applyFont="1" applyBorder="1" applyAlignment="1" applyProtection="1">
      <alignment horizontal="right" vertical="center" wrapText="1"/>
      <protection/>
    </xf>
    <xf numFmtId="0" fontId="26" fillId="0" borderId="0" xfId="0" applyFont="1" applyBorder="1" applyAlignment="1" applyProtection="1">
      <alignment horizontal="right" vertical="center"/>
      <protection/>
    </xf>
    <xf numFmtId="0" fontId="0" fillId="0" borderId="0" xfId="0" applyBorder="1" applyAlignment="1" applyProtection="1">
      <alignment horizontal="left" vertical="center"/>
      <protection/>
    </xf>
    <xf numFmtId="0" fontId="0" fillId="0" borderId="0" xfId="0" applyBorder="1" applyAlignment="1">
      <alignment horizontal="left" vertical="center"/>
    </xf>
    <xf numFmtId="0" fontId="58" fillId="35" borderId="0" xfId="53" applyFont="1" applyFill="1" applyBorder="1" applyAlignment="1" applyProtection="1">
      <alignment/>
      <protection/>
    </xf>
    <xf numFmtId="0" fontId="59" fillId="0" borderId="0" xfId="0" applyFont="1" applyAlignment="1" applyProtection="1">
      <alignment/>
      <protection/>
    </xf>
    <xf numFmtId="0" fontId="58" fillId="0" borderId="0" xfId="53" applyFont="1" applyAlignment="1" applyProtection="1">
      <alignment/>
      <protection/>
    </xf>
    <xf numFmtId="0" fontId="58" fillId="0" borderId="0" xfId="53" applyFont="1" applyAlignment="1" applyProtection="1">
      <alignment vertical="center"/>
      <protection/>
    </xf>
    <xf numFmtId="0" fontId="59" fillId="0" borderId="0" xfId="0" applyFont="1" applyAlignment="1" applyProtection="1">
      <alignment vertical="center"/>
      <protection/>
    </xf>
    <xf numFmtId="0" fontId="59" fillId="0" borderId="0" xfId="0" applyFont="1" applyAlignment="1">
      <alignment horizontal="left" vertical="center"/>
    </xf>
    <xf numFmtId="0" fontId="58" fillId="0" borderId="0" xfId="53" applyFont="1" applyAlignment="1" applyProtection="1">
      <alignment horizontal="left" vertical="center"/>
      <protection/>
    </xf>
    <xf numFmtId="0" fontId="58" fillId="0" borderId="0" xfId="53" applyFont="1" applyBorder="1" applyAlignment="1" applyProtection="1">
      <alignment horizontal="left"/>
      <protection/>
    </xf>
    <xf numFmtId="0" fontId="58" fillId="0" borderId="0" xfId="53" applyFont="1" applyAlignment="1" applyProtection="1">
      <alignment horizontal="left"/>
      <protection/>
    </xf>
    <xf numFmtId="0" fontId="59" fillId="0" borderId="0" xfId="0" applyFont="1" applyAlignment="1">
      <alignment horizontal="left"/>
    </xf>
    <xf numFmtId="0" fontId="58" fillId="0" borderId="11" xfId="53" applyFont="1" applyBorder="1" applyAlignment="1" applyProtection="1">
      <alignment horizontal="left" vertical="center"/>
      <protection locked="0"/>
    </xf>
    <xf numFmtId="0" fontId="58" fillId="0" borderId="10" xfId="53" applyFont="1" applyBorder="1" applyAlignment="1" applyProtection="1">
      <alignment horizontal="left" vertical="center"/>
      <protection locked="0"/>
    </xf>
    <xf numFmtId="0" fontId="60" fillId="0" borderId="33" xfId="0" applyFont="1" applyBorder="1" applyAlignment="1" applyProtection="1">
      <alignment horizontal="left" vertical="center"/>
      <protection locked="0"/>
    </xf>
    <xf numFmtId="0" fontId="58" fillId="0" borderId="39" xfId="53" applyFont="1" applyBorder="1" applyAlignment="1" applyProtection="1">
      <alignment horizontal="left" vertical="center"/>
      <protection locked="0"/>
    </xf>
    <xf numFmtId="0" fontId="58" fillId="0" borderId="40" xfId="53" applyFont="1" applyBorder="1" applyAlignment="1" applyProtection="1">
      <alignment horizontal="left" vertical="center"/>
      <protection locked="0"/>
    </xf>
    <xf numFmtId="0" fontId="58" fillId="0" borderId="33" xfId="53" applyFont="1" applyBorder="1" applyAlignment="1" applyProtection="1">
      <alignment horizontal="left" vertical="center"/>
      <protection locked="0"/>
    </xf>
    <xf numFmtId="0" fontId="58" fillId="0" borderId="0" xfId="53" applyFont="1" applyBorder="1" applyAlignment="1" applyProtection="1">
      <alignment horizontal="left" vertical="center"/>
      <protection locked="0"/>
    </xf>
    <xf numFmtId="0" fontId="58" fillId="0" borderId="0" xfId="53" applyFont="1" applyFill="1" applyBorder="1" applyAlignment="1" applyProtection="1">
      <alignment horizontal="left" vertical="center"/>
      <protection/>
    </xf>
    <xf numFmtId="0" fontId="60" fillId="0" borderId="0" xfId="0" applyFont="1" applyAlignment="1" applyProtection="1">
      <alignment/>
      <protection/>
    </xf>
    <xf numFmtId="0" fontId="60" fillId="0" borderId="0" xfId="0" applyFont="1" applyBorder="1" applyAlignment="1" applyProtection="1">
      <alignment/>
      <protection/>
    </xf>
    <xf numFmtId="0" fontId="61" fillId="0" borderId="0" xfId="0" applyFont="1" applyAlignment="1" applyProtection="1">
      <alignment/>
      <protection/>
    </xf>
    <xf numFmtId="0" fontId="61" fillId="0" borderId="0" xfId="0" applyFont="1" applyBorder="1" applyAlignment="1" applyProtection="1">
      <alignment/>
      <protection/>
    </xf>
    <xf numFmtId="0" fontId="24" fillId="0" borderId="42" xfId="57" applyFont="1" applyBorder="1" applyAlignment="1" applyProtection="1">
      <alignment vertical="center" wrapText="1"/>
      <protection/>
    </xf>
    <xf numFmtId="0" fontId="6" fillId="0" borderId="43" xfId="0" applyFont="1" applyFill="1" applyBorder="1" applyAlignment="1" applyProtection="1">
      <alignment horizontal="center" vertical="center" wrapText="1"/>
      <protection/>
    </xf>
    <xf numFmtId="169" fontId="24" fillId="32" borderId="44" xfId="0" applyNumberFormat="1" applyFont="1" applyFill="1" applyBorder="1" applyAlignment="1" applyProtection="1">
      <alignment horizontal="center" vertical="center" wrapText="1"/>
      <protection locked="0"/>
    </xf>
    <xf numFmtId="0" fontId="6" fillId="0" borderId="20" xfId="0" applyFont="1" applyBorder="1" applyAlignment="1" applyProtection="1">
      <alignment horizontal="right" vertical="center"/>
      <protection/>
    </xf>
    <xf numFmtId="0" fontId="36" fillId="0" borderId="20" xfId="0" applyFont="1" applyFill="1" applyBorder="1" applyAlignment="1" applyProtection="1">
      <alignment horizontal="center" vertical="center"/>
      <protection/>
    </xf>
    <xf numFmtId="44" fontId="6" fillId="0" borderId="20" xfId="0" applyNumberFormat="1" applyFont="1" applyFill="1" applyBorder="1" applyAlignment="1" applyProtection="1">
      <alignment vertical="center"/>
      <protection/>
    </xf>
    <xf numFmtId="0" fontId="6" fillId="34" borderId="22" xfId="0" applyFont="1" applyFill="1" applyBorder="1" applyAlignment="1" applyProtection="1">
      <alignment horizontal="centerContinuous" vertical="top" wrapText="1"/>
      <protection/>
    </xf>
    <xf numFmtId="0" fontId="62" fillId="0" borderId="0" xfId="0" applyFont="1" applyBorder="1" applyAlignment="1">
      <alignment horizontal="centerContinuous"/>
    </xf>
    <xf numFmtId="0" fontId="6" fillId="0" borderId="23" xfId="0" applyFont="1" applyBorder="1" applyAlignment="1">
      <alignment/>
    </xf>
    <xf numFmtId="0" fontId="4" fillId="0" borderId="45" xfId="0" applyFont="1" applyBorder="1" applyAlignment="1">
      <alignment horizontal="justify" vertical="center" wrapText="1"/>
    </xf>
    <xf numFmtId="0" fontId="6" fillId="0" borderId="23" xfId="0" applyFont="1" applyBorder="1" applyAlignment="1">
      <alignment wrapText="1"/>
    </xf>
    <xf numFmtId="0" fontId="4" fillId="32" borderId="45" xfId="0" applyFont="1" applyFill="1" applyBorder="1" applyAlignment="1">
      <alignment vertical="center" wrapText="1"/>
    </xf>
    <xf numFmtId="0" fontId="4" fillId="0" borderId="45" xfId="0" applyFont="1" applyBorder="1" applyAlignment="1">
      <alignment vertical="center" wrapText="1"/>
    </xf>
    <xf numFmtId="0" fontId="4" fillId="32" borderId="45" xfId="0" applyFont="1" applyFill="1" applyBorder="1" applyAlignment="1">
      <alignment horizontal="justify" vertical="center" wrapText="1"/>
    </xf>
    <xf numFmtId="0" fontId="4" fillId="0" borderId="45" xfId="0" applyFont="1" applyBorder="1" applyAlignment="1">
      <alignment horizontal="justify" vertical="center" wrapText="1"/>
    </xf>
    <xf numFmtId="0" fontId="4" fillId="0" borderId="45" xfId="0" applyFont="1" applyFill="1" applyBorder="1" applyAlignment="1">
      <alignment vertical="center" wrapText="1"/>
    </xf>
    <xf numFmtId="0" fontId="6" fillId="0" borderId="23" xfId="0" applyFont="1" applyBorder="1" applyAlignment="1">
      <alignment vertical="top" wrapText="1"/>
    </xf>
    <xf numFmtId="0" fontId="37" fillId="33" borderId="0" xfId="57" applyFont="1" applyFill="1" applyBorder="1" applyAlignment="1">
      <alignment horizontal="centerContinuous" vertical="center" wrapText="1"/>
      <protection/>
    </xf>
    <xf numFmtId="0" fontId="30" fillId="33" borderId="0" xfId="57" applyFont="1" applyFill="1" applyBorder="1" applyAlignment="1">
      <alignment horizontal="centerContinuous" vertical="center" wrapText="1"/>
      <protection/>
    </xf>
    <xf numFmtId="0" fontId="38" fillId="33" borderId="0" xfId="57" applyFont="1" applyFill="1" applyBorder="1" applyAlignment="1">
      <alignment horizontal="centerContinuous" vertical="center"/>
      <protection/>
    </xf>
    <xf numFmtId="0" fontId="26" fillId="0" borderId="0" xfId="0" applyFont="1" applyAlignment="1">
      <alignment horizontal="centerContinuous"/>
    </xf>
    <xf numFmtId="0" fontId="63" fillId="0" borderId="0" xfId="0" applyFont="1" applyBorder="1" applyAlignment="1">
      <alignment horizontal="centerContinuous"/>
    </xf>
    <xf numFmtId="0" fontId="38" fillId="33" borderId="0" xfId="57" applyFont="1" applyFill="1" applyBorder="1" applyAlignment="1">
      <alignment horizontal="center"/>
      <protection/>
    </xf>
    <xf numFmtId="0" fontId="0" fillId="0" borderId="0" xfId="0" applyAlignment="1">
      <alignment/>
    </xf>
    <xf numFmtId="0" fontId="30" fillId="0" borderId="0" xfId="0" applyFont="1" applyAlignment="1">
      <alignment horizontal="right"/>
    </xf>
    <xf numFmtId="0" fontId="40" fillId="33" borderId="0" xfId="53" applyFont="1" applyFill="1" applyBorder="1" applyAlignment="1" applyProtection="1">
      <alignment/>
      <protection/>
    </xf>
    <xf numFmtId="0" fontId="30" fillId="0" borderId="0" xfId="0" applyFont="1" applyAlignment="1">
      <alignment horizontal="centerContinuous"/>
    </xf>
    <xf numFmtId="0" fontId="6" fillId="0" borderId="21" xfId="0" applyFont="1" applyBorder="1" applyAlignment="1">
      <alignment wrapText="1"/>
    </xf>
    <xf numFmtId="0" fontId="26" fillId="0" borderId="0" xfId="0" applyFont="1" applyAlignment="1">
      <alignment/>
    </xf>
    <xf numFmtId="0" fontId="6" fillId="0" borderId="0" xfId="0" applyFont="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0" fontId="26" fillId="0" borderId="46" xfId="0" applyFont="1" applyBorder="1" applyAlignment="1" applyProtection="1">
      <alignment vertical="center" wrapText="1"/>
      <protection/>
    </xf>
    <xf numFmtId="0" fontId="2" fillId="33" borderId="0" xfId="53" applyFill="1" applyBorder="1" applyAlignment="1" applyProtection="1">
      <alignment/>
      <protection/>
    </xf>
    <xf numFmtId="0" fontId="2" fillId="0" borderId="0" xfId="53" applyAlignment="1" applyProtection="1">
      <alignment/>
      <protection/>
    </xf>
    <xf numFmtId="0" fontId="2" fillId="0" borderId="20" xfId="53" applyBorder="1" applyAlignment="1" applyProtection="1">
      <alignment/>
      <protection/>
    </xf>
    <xf numFmtId="0" fontId="6" fillId="32" borderId="25" xfId="0" applyFont="1" applyFill="1" applyBorder="1" applyAlignment="1" applyProtection="1">
      <alignment horizontal="center" vertical="center"/>
      <protection locked="0"/>
    </xf>
    <xf numFmtId="0" fontId="0" fillId="0" borderId="26" xfId="0" applyBorder="1" applyAlignment="1">
      <alignment horizontal="center" vertical="center"/>
    </xf>
    <xf numFmtId="0" fontId="0" fillId="0" borderId="34" xfId="0" applyBorder="1" applyAlignment="1">
      <alignment horizontal="center" vertical="center"/>
    </xf>
    <xf numFmtId="44" fontId="6" fillId="32" borderId="25" xfId="0" applyNumberFormat="1" applyFont="1" applyFill="1"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178" fontId="4" fillId="32" borderId="26" xfId="0" applyNumberFormat="1" applyFont="1" applyFill="1" applyBorder="1" applyAlignment="1" applyProtection="1">
      <alignment horizontal="center"/>
      <protection locked="0"/>
    </xf>
    <xf numFmtId="0" fontId="4" fillId="32" borderId="20" xfId="0" applyFont="1" applyFill="1" applyBorder="1" applyAlignment="1" applyProtection="1">
      <alignment horizontal="center"/>
      <protection locked="0"/>
    </xf>
    <xf numFmtId="178" fontId="6" fillId="32" borderId="25" xfId="0" applyNumberFormat="1" applyFont="1" applyFill="1" applyBorder="1" applyAlignment="1" applyProtection="1">
      <alignment horizontal="center" vertical="center"/>
      <protection locked="0"/>
    </xf>
    <xf numFmtId="178" fontId="0" fillId="0" borderId="26" xfId="0" applyNumberFormat="1" applyBorder="1" applyAlignment="1" applyProtection="1">
      <alignment horizontal="center" vertical="center"/>
      <protection locked="0"/>
    </xf>
    <xf numFmtId="178" fontId="0" fillId="0" borderId="34" xfId="0" applyNumberFormat="1" applyBorder="1" applyAlignment="1" applyProtection="1">
      <alignment horizontal="center" vertical="center"/>
      <protection locked="0"/>
    </xf>
    <xf numFmtId="0" fontId="28" fillId="0" borderId="0" xfId="0" applyFont="1" applyAlignment="1" applyProtection="1">
      <alignment horizontal="center" vertical="center"/>
      <protection/>
    </xf>
    <xf numFmtId="0" fontId="0" fillId="0" borderId="0" xfId="0" applyAlignment="1">
      <alignment vertical="center"/>
    </xf>
    <xf numFmtId="0" fontId="6" fillId="0" borderId="20" xfId="0" applyFont="1" applyFill="1" applyBorder="1" applyAlignment="1" applyProtection="1">
      <alignment horizontal="center" vertical="center"/>
      <protection/>
    </xf>
    <xf numFmtId="0" fontId="0" fillId="0" borderId="20" xfId="0" applyFill="1" applyBorder="1" applyAlignment="1" applyProtection="1">
      <alignment vertical="center"/>
      <protection/>
    </xf>
    <xf numFmtId="0" fontId="6" fillId="0" borderId="26" xfId="0" applyFont="1" applyFill="1" applyBorder="1" applyAlignment="1" applyProtection="1">
      <alignment horizontal="center" vertical="center"/>
      <protection/>
    </xf>
    <xf numFmtId="0" fontId="0" fillId="0" borderId="26" xfId="0" applyBorder="1" applyAlignment="1">
      <alignment vertical="center"/>
    </xf>
    <xf numFmtId="0" fontId="6" fillId="0" borderId="0" xfId="0" applyFont="1" applyBorder="1" applyAlignment="1" applyProtection="1">
      <alignment horizontal="right" vertical="center"/>
      <protection/>
    </xf>
    <xf numFmtId="0" fontId="0" fillId="0" borderId="0" xfId="0" applyBorder="1" applyAlignment="1">
      <alignment horizontal="right" vertical="center"/>
    </xf>
    <xf numFmtId="44" fontId="6" fillId="0" borderId="26"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protection/>
    </xf>
    <xf numFmtId="0" fontId="0" fillId="0" borderId="20" xfId="0" applyBorder="1" applyAlignment="1">
      <alignment horizontal="center" vertical="center"/>
    </xf>
    <xf numFmtId="44" fontId="6" fillId="0" borderId="27" xfId="44" applyFont="1" applyBorder="1" applyAlignment="1" applyProtection="1">
      <alignment/>
      <protection/>
    </xf>
    <xf numFmtId="44" fontId="4" fillId="0" borderId="27" xfId="44" applyFont="1" applyBorder="1" applyAlignment="1" applyProtection="1">
      <alignment/>
      <protection/>
    </xf>
    <xf numFmtId="0" fontId="27" fillId="0" borderId="0" xfId="0" applyFont="1" applyFill="1" applyBorder="1" applyAlignment="1" applyProtection="1">
      <alignment horizontal="center" vertical="center"/>
      <protection/>
    </xf>
    <xf numFmtId="0" fontId="6" fillId="0" borderId="20" xfId="0" applyFont="1" applyBorder="1" applyAlignment="1" applyProtection="1">
      <alignment horizontal="left" vertical="center"/>
      <protection/>
    </xf>
    <xf numFmtId="0" fontId="4" fillId="0" borderId="20" xfId="0" applyFont="1" applyBorder="1" applyAlignment="1" applyProtection="1">
      <alignment/>
      <protection/>
    </xf>
    <xf numFmtId="0" fontId="25" fillId="0" borderId="27" xfId="0" applyFont="1" applyFill="1" applyBorder="1" applyAlignment="1" applyProtection="1">
      <alignment horizontal="right" vertical="center"/>
      <protection/>
    </xf>
    <xf numFmtId="0" fontId="6" fillId="0" borderId="44" xfId="0" applyFont="1" applyBorder="1" applyAlignment="1" applyProtection="1">
      <alignment horizontal="center" vertical="center" wrapText="1"/>
      <protection/>
    </xf>
    <xf numFmtId="0" fontId="0" fillId="0" borderId="47" xfId="0" applyBorder="1" applyAlignment="1">
      <alignment horizontal="center" vertical="center" wrapText="1"/>
    </xf>
    <xf numFmtId="0" fontId="6" fillId="32" borderId="26" xfId="0" applyFont="1" applyFill="1" applyBorder="1" applyAlignment="1" applyProtection="1">
      <alignment horizontal="center" vertical="center"/>
      <protection locked="0"/>
    </xf>
    <xf numFmtId="0" fontId="0" fillId="0" borderId="26" xfId="0" applyBorder="1" applyAlignment="1" applyProtection="1">
      <alignment vertical="center"/>
      <protection locked="0"/>
    </xf>
    <xf numFmtId="44" fontId="4" fillId="32" borderId="24" xfId="44" applyFont="1" applyFill="1"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38</xdr:row>
      <xdr:rowOff>57150</xdr:rowOff>
    </xdr:from>
    <xdr:to>
      <xdr:col>2</xdr:col>
      <xdr:colOff>0</xdr:colOff>
      <xdr:row>40</xdr:row>
      <xdr:rowOff>28575</xdr:rowOff>
    </xdr:to>
    <xdr:pic>
      <xdr:nvPicPr>
        <xdr:cNvPr id="1" name="Picture 2" descr="Eq Hsng logo transparant"/>
        <xdr:cNvPicPr preferRelativeResize="1">
          <a:picLocks noChangeAspect="1"/>
        </xdr:cNvPicPr>
      </xdr:nvPicPr>
      <xdr:blipFill>
        <a:blip r:embed="rId1"/>
        <a:stretch>
          <a:fillRect/>
        </a:stretch>
      </xdr:blipFill>
      <xdr:spPr>
        <a:xfrm>
          <a:off x="6762750" y="15582900"/>
          <a:ext cx="0" cy="619125"/>
        </a:xfrm>
        <a:prstGeom prst="rect">
          <a:avLst/>
        </a:prstGeom>
        <a:noFill/>
        <a:ln w="9525" cmpd="sng">
          <a:noFill/>
        </a:ln>
      </xdr:spPr>
    </xdr:pic>
    <xdr:clientData/>
  </xdr:twoCellAnchor>
  <xdr:twoCellAnchor>
    <xdr:from>
      <xdr:col>1</xdr:col>
      <xdr:colOff>4819650</xdr:colOff>
      <xdr:row>48</xdr:row>
      <xdr:rowOff>133350</xdr:rowOff>
    </xdr:from>
    <xdr:to>
      <xdr:col>1</xdr:col>
      <xdr:colOff>5000625</xdr:colOff>
      <xdr:row>50</xdr:row>
      <xdr:rowOff>123825</xdr:rowOff>
    </xdr:to>
    <xdr:pic>
      <xdr:nvPicPr>
        <xdr:cNvPr id="2" name="Picture 2" descr="Eq Hsng logo transparant"/>
        <xdr:cNvPicPr preferRelativeResize="1">
          <a:picLocks noChangeAspect="1"/>
        </xdr:cNvPicPr>
      </xdr:nvPicPr>
      <xdr:blipFill>
        <a:blip r:embed="rId1"/>
        <a:stretch>
          <a:fillRect/>
        </a:stretch>
      </xdr:blipFill>
      <xdr:spPr>
        <a:xfrm>
          <a:off x="6581775" y="21326475"/>
          <a:ext cx="180975" cy="371475"/>
        </a:xfrm>
        <a:prstGeom prst="rect">
          <a:avLst/>
        </a:prstGeom>
        <a:noFill/>
        <a:ln w="9525" cmpd="sng">
          <a:noFill/>
        </a:ln>
      </xdr:spPr>
    </xdr:pic>
    <xdr:clientData/>
  </xdr:twoCellAnchor>
  <xdr:twoCellAnchor editAs="oneCell">
    <xdr:from>
      <xdr:col>0</xdr:col>
      <xdr:colOff>0</xdr:colOff>
      <xdr:row>49</xdr:row>
      <xdr:rowOff>0</xdr:rowOff>
    </xdr:from>
    <xdr:to>
      <xdr:col>0</xdr:col>
      <xdr:colOff>485775</xdr:colOff>
      <xdr:row>51</xdr:row>
      <xdr:rowOff>19050</xdr:rowOff>
    </xdr:to>
    <xdr:pic>
      <xdr:nvPicPr>
        <xdr:cNvPr id="3" name="Picture 4" descr="TDHCA logo_transparent_small.png"/>
        <xdr:cNvPicPr preferRelativeResize="1">
          <a:picLocks noChangeAspect="1"/>
        </xdr:cNvPicPr>
      </xdr:nvPicPr>
      <xdr:blipFill>
        <a:blip r:embed="rId2"/>
        <a:stretch>
          <a:fillRect/>
        </a:stretch>
      </xdr:blipFill>
      <xdr:spPr>
        <a:xfrm>
          <a:off x="0" y="21383625"/>
          <a:ext cx="48577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53"/>
  <sheetViews>
    <sheetView showGridLines="0" tabSelected="1" view="pageLayout" showRuler="0" workbookViewId="0" topLeftCell="A1">
      <selection activeCell="B14" sqref="B14"/>
    </sheetView>
  </sheetViews>
  <sheetFormatPr defaultColWidth="9.140625" defaultRowHeight="12.75" zeroHeight="1"/>
  <cols>
    <col min="1" max="1" width="26.421875" style="4" customWidth="1"/>
    <col min="2" max="2" width="75.00390625" style="4" customWidth="1"/>
    <col min="3" max="16384" width="0" style="4" hidden="1" customWidth="1"/>
  </cols>
  <sheetData>
    <row r="1" ht="12.75">
      <c r="B1" s="23"/>
    </row>
    <row r="2" spans="1:2" ht="17.25" customHeight="1">
      <c r="A2" s="168" t="s">
        <v>44</v>
      </c>
      <c r="B2" s="159"/>
    </row>
    <row r="3" spans="1:2" ht="18" customHeight="1">
      <c r="A3" s="160" t="s">
        <v>50</v>
      </c>
      <c r="B3" s="26"/>
    </row>
    <row r="4" ht="4.5" customHeight="1">
      <c r="B4" s="24"/>
    </row>
    <row r="5" spans="1:2" ht="15.75">
      <c r="A5" s="161" t="s">
        <v>54</v>
      </c>
      <c r="B5" s="26"/>
    </row>
    <row r="6" spans="1:2" ht="18.75">
      <c r="A6" s="166" t="s">
        <v>186</v>
      </c>
      <c r="B6" s="167" t="s">
        <v>46</v>
      </c>
    </row>
    <row r="7" spans="1:2" ht="18.75">
      <c r="A7" s="166" t="s">
        <v>187</v>
      </c>
      <c r="B7" s="167" t="s">
        <v>51</v>
      </c>
    </row>
    <row r="8" spans="1:2" ht="18.75">
      <c r="A8" s="166" t="s">
        <v>188</v>
      </c>
      <c r="B8" s="174" t="s">
        <v>52</v>
      </c>
    </row>
    <row r="9" ht="5.25" customHeight="1">
      <c r="B9" s="25"/>
    </row>
    <row r="10" spans="1:2" ht="15.75">
      <c r="A10" s="164" t="s">
        <v>53</v>
      </c>
      <c r="B10" s="165"/>
    </row>
    <row r="11" spans="1:2" s="170" customFormat="1" ht="12.75">
      <c r="A11" s="175" t="s">
        <v>191</v>
      </c>
      <c r="B11" s="175"/>
    </row>
    <row r="12" spans="1:2" s="170" customFormat="1" ht="12.75">
      <c r="A12" s="176" t="s">
        <v>185</v>
      </c>
      <c r="B12" s="176"/>
    </row>
    <row r="13" spans="1:2" ht="15.75">
      <c r="A13" s="27" t="s">
        <v>46</v>
      </c>
      <c r="B13" s="28"/>
    </row>
    <row r="14" spans="1:2" ht="12.75">
      <c r="A14" s="150" t="s">
        <v>38</v>
      </c>
      <c r="B14" s="153" t="s">
        <v>142</v>
      </c>
    </row>
    <row r="15" spans="1:2" ht="25.5">
      <c r="A15" s="152" t="s">
        <v>58</v>
      </c>
      <c r="B15" s="155" t="s">
        <v>55</v>
      </c>
    </row>
    <row r="16" spans="1:2" ht="25.5">
      <c r="A16" s="152" t="s">
        <v>57</v>
      </c>
      <c r="B16" s="155" t="s">
        <v>59</v>
      </c>
    </row>
    <row r="17" spans="1:2" ht="25.5">
      <c r="A17" s="152" t="s">
        <v>56</v>
      </c>
      <c r="B17" s="155" t="s">
        <v>61</v>
      </c>
    </row>
    <row r="18" spans="1:2" ht="25.5">
      <c r="A18" s="152" t="s">
        <v>21</v>
      </c>
      <c r="B18" s="155" t="s">
        <v>62</v>
      </c>
    </row>
    <row r="19" spans="1:2" ht="12.75">
      <c r="A19" s="152" t="s">
        <v>86</v>
      </c>
      <c r="B19" s="155" t="s">
        <v>143</v>
      </c>
    </row>
    <row r="20" spans="1:2" ht="51">
      <c r="A20" s="150" t="s">
        <v>63</v>
      </c>
      <c r="B20" s="153" t="s">
        <v>64</v>
      </c>
    </row>
    <row r="21" spans="1:2" ht="63.75">
      <c r="A21" s="152" t="s">
        <v>137</v>
      </c>
      <c r="B21" s="156" t="s">
        <v>145</v>
      </c>
    </row>
    <row r="22" spans="1:2" ht="25.5">
      <c r="A22" s="152" t="s">
        <v>146</v>
      </c>
      <c r="B22" s="156" t="s">
        <v>148</v>
      </c>
    </row>
    <row r="23" spans="1:2" ht="25.5">
      <c r="A23" s="152" t="s">
        <v>147</v>
      </c>
      <c r="B23" s="156" t="s">
        <v>149</v>
      </c>
    </row>
    <row r="24" spans="1:2" ht="25.5">
      <c r="A24" s="152" t="s">
        <v>144</v>
      </c>
      <c r="B24" s="153" t="s">
        <v>150</v>
      </c>
    </row>
    <row r="25" spans="1:2" ht="38.25">
      <c r="A25" s="152" t="s">
        <v>151</v>
      </c>
      <c r="B25" s="157" t="s">
        <v>163</v>
      </c>
    </row>
    <row r="26" spans="1:2" ht="89.25">
      <c r="A26" s="158" t="s">
        <v>152</v>
      </c>
      <c r="B26" s="157" t="s">
        <v>153</v>
      </c>
    </row>
    <row r="27" spans="1:2" ht="76.5">
      <c r="A27" s="158" t="s">
        <v>197</v>
      </c>
      <c r="B27" s="153" t="s">
        <v>200</v>
      </c>
    </row>
    <row r="28" spans="1:2" ht="76.5">
      <c r="A28" s="158" t="s">
        <v>201</v>
      </c>
      <c r="B28" s="153" t="s">
        <v>202</v>
      </c>
    </row>
    <row r="29" spans="1:2" ht="76.5">
      <c r="A29" s="158" t="s">
        <v>154</v>
      </c>
      <c r="B29" s="153" t="s">
        <v>155</v>
      </c>
    </row>
    <row r="30" spans="1:2" ht="76.5">
      <c r="A30" s="152" t="s">
        <v>156</v>
      </c>
      <c r="B30" s="153" t="s">
        <v>159</v>
      </c>
    </row>
    <row r="31" spans="1:2" ht="63.75">
      <c r="A31" s="152" t="s">
        <v>157</v>
      </c>
      <c r="B31" s="153" t="s">
        <v>158</v>
      </c>
    </row>
    <row r="32" spans="1:2" ht="63.75">
      <c r="A32" s="152" t="s">
        <v>160</v>
      </c>
      <c r="B32" s="153" t="s">
        <v>161</v>
      </c>
    </row>
    <row r="33" spans="1:2" ht="38.25">
      <c r="A33" s="152" t="s">
        <v>162</v>
      </c>
      <c r="B33" s="157" t="s">
        <v>164</v>
      </c>
    </row>
    <row r="34" spans="1:2" ht="51">
      <c r="A34" s="152" t="s">
        <v>165</v>
      </c>
      <c r="B34" s="157" t="s">
        <v>166</v>
      </c>
    </row>
    <row r="35" spans="1:2" ht="12.75">
      <c r="A35" s="152" t="s">
        <v>167</v>
      </c>
      <c r="B35" s="157" t="s">
        <v>168</v>
      </c>
    </row>
    <row r="36" spans="1:2" ht="12.75">
      <c r="A36" s="169" t="s">
        <v>189</v>
      </c>
      <c r="B36" s="157" t="s">
        <v>190</v>
      </c>
    </row>
    <row r="37" spans="1:2" ht="15.75">
      <c r="A37" s="27" t="s">
        <v>195</v>
      </c>
      <c r="B37" s="28"/>
    </row>
    <row r="38" spans="1:2" ht="25.5">
      <c r="A38" s="150" t="s">
        <v>91</v>
      </c>
      <c r="B38" s="151" t="s">
        <v>169</v>
      </c>
    </row>
    <row r="39" spans="1:2" ht="25.5">
      <c r="A39" s="152" t="s">
        <v>58</v>
      </c>
      <c r="B39" s="151" t="s">
        <v>170</v>
      </c>
    </row>
    <row r="40" spans="1:2" ht="25.5">
      <c r="A40" s="152" t="s">
        <v>21</v>
      </c>
      <c r="B40" s="151" t="s">
        <v>171</v>
      </c>
    </row>
    <row r="41" spans="1:2" ht="38.25">
      <c r="A41" s="152" t="s">
        <v>173</v>
      </c>
      <c r="B41" s="151" t="s">
        <v>172</v>
      </c>
    </row>
    <row r="42" spans="1:2" ht="38.25">
      <c r="A42" s="152" t="s">
        <v>99</v>
      </c>
      <c r="B42" s="153" t="s">
        <v>174</v>
      </c>
    </row>
    <row r="43" spans="1:2" ht="38.25">
      <c r="A43" s="152" t="s">
        <v>107</v>
      </c>
      <c r="B43" s="153" t="s">
        <v>176</v>
      </c>
    </row>
    <row r="44" spans="1:2" ht="102">
      <c r="A44" s="152" t="s">
        <v>179</v>
      </c>
      <c r="B44" s="153" t="s">
        <v>177</v>
      </c>
    </row>
    <row r="45" spans="1:2" ht="102">
      <c r="A45" s="152" t="s">
        <v>178</v>
      </c>
      <c r="B45" s="153" t="s">
        <v>181</v>
      </c>
    </row>
    <row r="46" spans="1:2" ht="38.25">
      <c r="A46" s="152" t="s">
        <v>182</v>
      </c>
      <c r="B46" s="154" t="s">
        <v>183</v>
      </c>
    </row>
    <row r="47" spans="1:2" ht="25.5">
      <c r="A47" s="150" t="s">
        <v>167</v>
      </c>
      <c r="B47" s="154" t="s">
        <v>184</v>
      </c>
    </row>
    <row r="48" spans="1:2" ht="12.75">
      <c r="A48" s="169" t="s">
        <v>189</v>
      </c>
      <c r="B48" s="157" t="s">
        <v>190</v>
      </c>
    </row>
    <row r="49" spans="1:2" ht="15">
      <c r="A49" s="26" t="s">
        <v>47</v>
      </c>
      <c r="B49" s="149"/>
    </row>
    <row r="50" spans="1:2" ht="15">
      <c r="A50" s="162" t="s">
        <v>48</v>
      </c>
      <c r="B50" s="149"/>
    </row>
    <row r="51" spans="1:2" ht="12.75">
      <c r="A51" s="163" t="s">
        <v>49</v>
      </c>
      <c r="B51" s="26"/>
    </row>
    <row r="52" ht="12.75">
      <c r="B52" s="23"/>
    </row>
    <row r="53" ht="12.75" hidden="1">
      <c r="B53" s="23"/>
    </row>
  </sheetData>
  <sheetProtection/>
  <mergeCells count="3">
    <mergeCell ref="A11:B11"/>
    <mergeCell ref="A12:B12"/>
  </mergeCells>
  <hyperlinks>
    <hyperlink ref="B6" location="'Wage Cost Calculator '!A1" display="Wage Cost Calculator"/>
    <hyperlink ref="B7" location="'HRA HBAR CFD Time Sheet'!A1" display="HRA, HBA/R, and CFD Optional Time Sheet"/>
    <hyperlink ref="B8" location="'TBRA Time Sheet'!Print_Area" display="TBRA Optional Time Sheet"/>
    <hyperlink ref="A11:B11" location="'Contents &amp; Instructions'!A38" display="HRA, HBA/R, and CFD Optional Time Sheet Instructions"/>
    <hyperlink ref="A12:B12" location="'Contents &amp; Instructions'!A50" display="TBRA Optional Time Sheet Instructions"/>
  </hyperlinks>
  <printOptions/>
  <pageMargins left="0.25" right="0.25" top="0.75" bottom="0.75" header="0.3" footer="0.3"/>
  <pageSetup horizontalDpi="600" verticalDpi="600" orientation="portrait" r:id="rId2"/>
  <headerFooter>
    <oddHeader>&amp;CSalary and Wage Cost Workbook
</oddHeader>
    <oddFooter>&amp;LTDHCA HOME DIVISION &amp;RMay 2017</oddFooter>
  </headerFooter>
  <drawing r:id="rId1"/>
</worksheet>
</file>

<file path=xl/worksheets/sheet2.xml><?xml version="1.0" encoding="utf-8"?>
<worksheet xmlns="http://schemas.openxmlformats.org/spreadsheetml/2006/main" xmlns:r="http://schemas.openxmlformats.org/officeDocument/2006/relationships">
  <sheetPr>
    <tabColor indexed="45"/>
  </sheetPr>
  <dimension ref="A1:G33"/>
  <sheetViews>
    <sheetView showGridLines="0" showRowColHeaders="0" workbookViewId="0" topLeftCell="A1">
      <selection activeCell="A34" sqref="A34:IV65536"/>
    </sheetView>
  </sheetViews>
  <sheetFormatPr defaultColWidth="9.140625" defaultRowHeight="12.75" zeroHeight="1"/>
  <cols>
    <col min="1" max="1" width="43.8515625" style="30" customWidth="1"/>
    <col min="2" max="2" width="17.421875" style="30" customWidth="1"/>
    <col min="3" max="3" width="16.8515625" style="30" customWidth="1"/>
    <col min="4" max="4" width="18.7109375" style="30" customWidth="1"/>
    <col min="5" max="5" width="1.421875" style="121" customWidth="1"/>
    <col min="6" max="16384" width="0" style="30" hidden="1" customWidth="1"/>
  </cols>
  <sheetData>
    <row r="1" spans="1:4" ht="12.75">
      <c r="A1" s="120" t="s">
        <v>101</v>
      </c>
      <c r="B1" s="29"/>
      <c r="C1" s="29"/>
      <c r="D1" s="29"/>
    </row>
    <row r="2" spans="1:4" ht="18.75">
      <c r="A2" s="31" t="s">
        <v>16</v>
      </c>
      <c r="B2" s="31"/>
      <c r="C2" s="31"/>
      <c r="D2" s="31"/>
    </row>
    <row r="3" spans="1:4" ht="15.75">
      <c r="A3" s="32" t="s">
        <v>65</v>
      </c>
      <c r="B3" s="32"/>
      <c r="C3" s="32"/>
      <c r="D3" s="32"/>
    </row>
    <row r="4" spans="2:5" ht="15.75">
      <c r="B4" s="33"/>
      <c r="C4" s="33"/>
      <c r="D4" s="33"/>
      <c r="E4" s="121" t="s">
        <v>135</v>
      </c>
    </row>
    <row r="5" spans="1:5" ht="15.75">
      <c r="A5" s="37" t="s">
        <v>66</v>
      </c>
      <c r="B5" s="38"/>
      <c r="C5" s="38"/>
      <c r="D5" s="38"/>
      <c r="E5" s="122" t="s">
        <v>136</v>
      </c>
    </row>
    <row r="6" spans="1:5" s="90" customFormat="1" ht="18" customHeight="1">
      <c r="A6" s="89" t="s">
        <v>91</v>
      </c>
      <c r="B6" s="177"/>
      <c r="C6" s="181"/>
      <c r="D6" s="182"/>
      <c r="E6" s="123" t="s">
        <v>137</v>
      </c>
    </row>
    <row r="7" spans="1:5" s="90" customFormat="1" ht="18" customHeight="1">
      <c r="A7" s="89" t="s">
        <v>58</v>
      </c>
      <c r="B7" s="92"/>
      <c r="C7" s="93"/>
      <c r="D7" s="94"/>
      <c r="E7" s="123" t="s">
        <v>138</v>
      </c>
    </row>
    <row r="8" spans="1:5" s="90" customFormat="1" ht="18" customHeight="1">
      <c r="A8" s="89" t="s">
        <v>60</v>
      </c>
      <c r="B8" s="185"/>
      <c r="C8" s="186"/>
      <c r="D8" s="187"/>
      <c r="E8" s="123" t="s">
        <v>139</v>
      </c>
    </row>
    <row r="9" spans="1:5" s="90" customFormat="1" ht="18" customHeight="1">
      <c r="A9" s="89" t="s">
        <v>85</v>
      </c>
      <c r="B9" s="185"/>
      <c r="C9" s="186"/>
      <c r="D9" s="187"/>
      <c r="E9" s="123" t="s">
        <v>140</v>
      </c>
    </row>
    <row r="10" spans="1:5" s="90" customFormat="1" ht="18" customHeight="1">
      <c r="A10" s="89" t="s">
        <v>21</v>
      </c>
      <c r="B10" s="177"/>
      <c r="C10" s="178"/>
      <c r="D10" s="179"/>
      <c r="E10" s="124"/>
    </row>
    <row r="11" spans="1:5" s="90" customFormat="1" ht="18" customHeight="1">
      <c r="A11" s="89" t="s">
        <v>86</v>
      </c>
      <c r="B11" s="177"/>
      <c r="C11" s="178"/>
      <c r="D11" s="179"/>
      <c r="E11" s="124"/>
    </row>
    <row r="12" spans="1:5" s="90" customFormat="1" ht="18" customHeight="1">
      <c r="A12" s="91" t="s">
        <v>63</v>
      </c>
      <c r="B12" s="180">
        <v>0</v>
      </c>
      <c r="C12" s="181"/>
      <c r="D12" s="182"/>
      <c r="E12" s="124"/>
    </row>
    <row r="13" spans="1:4" ht="15.75">
      <c r="A13" s="37" t="s">
        <v>87</v>
      </c>
      <c r="B13" s="39"/>
      <c r="C13" s="40"/>
      <c r="D13" s="41"/>
    </row>
    <row r="14" spans="1:4" ht="57" customHeight="1">
      <c r="A14" s="42"/>
      <c r="B14" s="79" t="s">
        <v>89</v>
      </c>
      <c r="C14" s="79" t="s">
        <v>88</v>
      </c>
      <c r="D14" s="79" t="s">
        <v>196</v>
      </c>
    </row>
    <row r="15" spans="1:4" ht="12.75">
      <c r="A15" s="45" t="s">
        <v>72</v>
      </c>
      <c r="B15" s="49">
        <v>0</v>
      </c>
      <c r="C15" s="50">
        <v>0</v>
      </c>
      <c r="D15" s="50">
        <v>0</v>
      </c>
    </row>
    <row r="16" spans="1:4" ht="12.75">
      <c r="A16" s="45" t="s">
        <v>73</v>
      </c>
      <c r="B16" s="43">
        <f>SUM(B15*$B$12)</f>
        <v>0</v>
      </c>
      <c r="C16" s="43">
        <f>SUM(C15*$B$12)</f>
        <v>0</v>
      </c>
      <c r="D16" s="43">
        <f>SUM(D15*$B$12)</f>
        <v>0</v>
      </c>
    </row>
    <row r="17" spans="1:4" ht="12.75">
      <c r="A17" s="45" t="s">
        <v>74</v>
      </c>
      <c r="B17" s="44">
        <f>1</f>
        <v>1</v>
      </c>
      <c r="C17" s="44">
        <f>IF(C15&gt;0,SUM(C15/$B$15),0)</f>
        <v>0</v>
      </c>
      <c r="D17" s="44">
        <f>IF(D15&gt;0,SUM(D15/$B$15),0)</f>
        <v>0</v>
      </c>
    </row>
    <row r="18" spans="1:4" ht="12.75">
      <c r="A18" s="45" t="s">
        <v>198</v>
      </c>
      <c r="B18" s="48">
        <v>0</v>
      </c>
      <c r="C18" s="47">
        <f>SUM(C17*$B$18)</f>
        <v>0</v>
      </c>
      <c r="D18" s="47">
        <f>SUM(D17*$B$18)</f>
        <v>0</v>
      </c>
    </row>
    <row r="19" spans="1:4" ht="12.75">
      <c r="A19" s="45" t="s">
        <v>199</v>
      </c>
      <c r="B19" s="209">
        <v>0</v>
      </c>
      <c r="C19" s="47">
        <f>SUM(C17*$B$19)</f>
        <v>0</v>
      </c>
      <c r="D19" s="47">
        <f>SUM(D17*$B$19)</f>
        <v>0</v>
      </c>
    </row>
    <row r="20" spans="1:4" ht="25.5">
      <c r="A20" s="45" t="s">
        <v>75</v>
      </c>
      <c r="B20" s="48">
        <v>0</v>
      </c>
      <c r="C20" s="47">
        <f>SUM(C17*$B$20)</f>
        <v>0</v>
      </c>
      <c r="D20" s="47">
        <f>SUM(D17*$B$20)</f>
        <v>0</v>
      </c>
    </row>
    <row r="21" spans="1:4" ht="25.5">
      <c r="A21" s="45" t="s">
        <v>76</v>
      </c>
      <c r="B21" s="48">
        <v>0</v>
      </c>
      <c r="C21" s="47">
        <f>SUM(C17*$B$21)</f>
        <v>0</v>
      </c>
      <c r="D21" s="47">
        <f>SUM(D17*$B$21)</f>
        <v>0</v>
      </c>
    </row>
    <row r="22" spans="1:4" ht="25.5">
      <c r="A22" s="45" t="s">
        <v>77</v>
      </c>
      <c r="B22" s="48"/>
      <c r="C22" s="47">
        <f>SUM(C17*$B$22)</f>
        <v>0</v>
      </c>
      <c r="D22" s="47">
        <f>SUM(D17*$B$22)</f>
        <v>0</v>
      </c>
    </row>
    <row r="23" spans="1:4" ht="25.5">
      <c r="A23" s="45" t="s">
        <v>78</v>
      </c>
      <c r="B23" s="48"/>
      <c r="C23" s="47">
        <f>SUM(C17*$B$23)</f>
        <v>0</v>
      </c>
      <c r="D23" s="47">
        <f>SUM(D17*$B$23)</f>
        <v>0</v>
      </c>
    </row>
    <row r="24" spans="1:4" ht="25.5">
      <c r="A24" s="45" t="s">
        <v>80</v>
      </c>
      <c r="B24" s="51">
        <f>IF(B15&gt;0,SUM(B16+B18+B19+B20+B21+B22+B23)/B15,0)</f>
        <v>0</v>
      </c>
      <c r="C24" s="52"/>
      <c r="D24" s="53"/>
    </row>
    <row r="25" spans="1:4" ht="25.5">
      <c r="A25" s="45" t="s">
        <v>79</v>
      </c>
      <c r="B25" s="46">
        <f>SUM(B24*B15)</f>
        <v>0</v>
      </c>
      <c r="C25" s="46">
        <f>SUM($B$24*C15)</f>
        <v>0</v>
      </c>
      <c r="D25" s="46">
        <f>SUM($B$24*D15)</f>
        <v>0</v>
      </c>
    </row>
    <row r="26" spans="1:4" ht="12.75">
      <c r="A26" s="84" t="s">
        <v>71</v>
      </c>
      <c r="B26" s="85" t="s">
        <v>70</v>
      </c>
      <c r="C26" s="85" t="s">
        <v>68</v>
      </c>
      <c r="D26" s="85" t="s">
        <v>69</v>
      </c>
    </row>
    <row r="27" spans="1:4" ht="12.75">
      <c r="A27" s="80"/>
      <c r="B27" s="81"/>
      <c r="C27" s="81"/>
      <c r="D27" s="81"/>
    </row>
    <row r="28" spans="1:7" ht="30.75" customHeight="1">
      <c r="A28" s="83" t="s">
        <v>67</v>
      </c>
      <c r="B28" s="82"/>
      <c r="C28" s="82"/>
      <c r="D28" s="82"/>
      <c r="F28" s="30" t="s">
        <v>8</v>
      </c>
      <c r="G28" s="34" t="s">
        <v>8</v>
      </c>
    </row>
    <row r="29" spans="1:4" ht="12.75">
      <c r="A29" s="35" t="s">
        <v>8</v>
      </c>
      <c r="B29" s="35"/>
      <c r="C29" s="35"/>
      <c r="D29" s="35"/>
    </row>
    <row r="30" spans="1:5" s="87" customFormat="1" ht="12.75">
      <c r="A30" s="86" t="s">
        <v>90</v>
      </c>
      <c r="B30" s="184"/>
      <c r="C30" s="184"/>
      <c r="D30" s="184"/>
      <c r="E30" s="121"/>
    </row>
    <row r="31" spans="1:4" ht="24.75" customHeight="1">
      <c r="A31" s="86" t="s">
        <v>42</v>
      </c>
      <c r="B31" s="183"/>
      <c r="C31" s="183"/>
      <c r="D31" s="183"/>
    </row>
    <row r="32" spans="1:4" ht="12.75">
      <c r="A32" s="35"/>
      <c r="B32" s="35"/>
      <c r="C32" s="35"/>
      <c r="D32" s="35"/>
    </row>
    <row r="33" ht="12.75">
      <c r="A33" s="36"/>
    </row>
  </sheetData>
  <sheetProtection password="CA1B" sheet="1"/>
  <mergeCells count="8">
    <mergeCell ref="B11:D11"/>
    <mergeCell ref="B12:D12"/>
    <mergeCell ref="B31:D31"/>
    <mergeCell ref="B30:D30"/>
    <mergeCell ref="B6:D6"/>
    <mergeCell ref="B8:D8"/>
    <mergeCell ref="B9:D9"/>
    <mergeCell ref="B10:D10"/>
  </mergeCells>
  <dataValidations count="40">
    <dataValidation allowBlank="1" showInputMessage="1" showErrorMessage="1" prompt="Enter the total number of hours worked by the employee during the pay period.  Include HOME and non-HOME hours." sqref="B15"/>
    <dataValidation allowBlank="1" showInputMessage="1" showErrorMessage="1" prompt="Enter the total hours for which reimbursement is requested for HOME Administration." sqref="C15"/>
    <dataValidation allowBlank="1" showInputMessage="1" showErrorMessage="1" prompt="Enter the total hours for which reimbursement is requested from HOME Project Soft Costs." sqref="D15"/>
    <dataValidation allowBlank="1" showInputMessage="1" showErrorMessage="1" prompt="Enter the amount of Worker's Compensation paid for the employee for the entire pay period." sqref="B20"/>
    <dataValidation allowBlank="1" showInputMessage="1" showErrorMessage="1" prompt="Enter the amount of Unemployment Insurance paid for the employee for the entire pay period." sqref="B21"/>
    <dataValidation allowBlank="1" showInputMessage="1" showErrorMessage="1" prompt="Enter the amount of Insurance Premiums paid for the employee for the entire pay period. Do not include the employee's contribution." sqref="B22"/>
    <dataValidation allowBlank="1" showInputMessage="1" showErrorMessage="1" prompt="Enter the total dollar amount of Other Benefits paid for the employee for the entire pay period. Do not include the employee's contribution." sqref="B23"/>
    <dataValidation allowBlank="1" showInputMessage="1" showErrorMessage="1" prompt="Enter the base wage paid to Employee on an hourly basis, not including overtime compensation.  Overtime hours must be submitted separately using the overtime rate as the &quot;Base Hourly Rate.&quot;  Submit overtime hours on a separate Worksheet." sqref="B12"/>
    <dataValidation allowBlank="1" showInputMessage="1" showErrorMessage="1" prompt="Enter Administrator Name" sqref="B6:C6"/>
    <dataValidation allowBlank="1" showInputMessage="1" showErrorMessage="1" prompt="Enter the start date of the pay period for which reimbursement is requested." sqref="B8"/>
    <dataValidation allowBlank="1" showInputMessage="1" showErrorMessage="1" prompt="Enter the full name of the employee as it appears on all support documentation." sqref="B10"/>
    <dataValidation allowBlank="1" showInputMessage="1" showErrorMessage="1" prompt="Enter the percentage rate being paid by the Employer for Employer share of FICA costs. " sqref="B13"/>
    <dataValidation allowBlank="1" showInputMessage="1" showErrorMessage="1" prompt=" Enter the percentage rate being paid by the Employer for  Employer share of Medicare. " sqref="D13"/>
    <dataValidation allowBlank="1" showInputMessage="1" showErrorMessage="1" promptTitle="Row 1" prompt="Number of Hours Worked&#10;" sqref="A15"/>
    <dataValidation allowBlank="1" showInputMessage="1" showErrorMessage="1" promptTitle="Row 2" prompt="Base Pay for Hours Worked" sqref="A16"/>
    <dataValidation allowBlank="1" showInputMessage="1" showErrorMessage="1" prompt="Base Pay for Hours Worked" sqref="B16:D16"/>
    <dataValidation allowBlank="1" showInputMessage="1" showErrorMessage="1" promptTitle="Column A" prompt="Total Hours Worked Including HOME and Non-HOME Hours" sqref="B14"/>
    <dataValidation allowBlank="1" showInputMessage="1" showErrorMessage="1" promptTitle="Column B" prompt="Administrative Hours Allocated Costs" sqref="C14"/>
    <dataValidation allowBlank="1" showInputMessage="1" showErrorMessage="1" promptTitle="Column C" prompt="Project Soft Costs Allocated Costs" sqref="D14"/>
    <dataValidation allowBlank="1" showInputMessage="1" showErrorMessage="1" promptTitle="Row 3" prompt="Percentage of Total Hours worked in each category" sqref="A17"/>
    <dataValidation allowBlank="1" showInputMessage="1" showErrorMessage="1" prompt="Percentage of Total Hours worked in each category" sqref="B17:D17"/>
    <dataValidation allowBlank="1" showInputMessage="1" showErrorMessage="1" promptTitle="Row 4" prompt="Employer Social Security Contribution at 6.2%" sqref="A18"/>
    <dataValidation allowBlank="1" showInputMessage="1" showErrorMessage="1" prompt="FICA Contribution at 6.2%" sqref="B18"/>
    <dataValidation allowBlank="1" showInputMessage="1" showErrorMessage="1" promptTitle="Row 5" prompt="Medicare Contribution at 1.45%" sqref="A19"/>
    <dataValidation allowBlank="1" showInputMessage="1" showErrorMessage="1" prompt="Medicare Contribution at 1.45%" sqref="B19"/>
    <dataValidation allowBlank="1" showInputMessage="1" showErrorMessage="1" promptTitle="Row 6" prompt="Worker's Compensation paid by employer for the pay period worked." sqref="A20"/>
    <dataValidation allowBlank="1" showInputMessage="1" showErrorMessage="1" prompt="Worker's Compensation paid by employer for the pay period worked." sqref="C18:D20"/>
    <dataValidation allowBlank="1" showInputMessage="1" showErrorMessage="1" promptTitle="Row 7" prompt="Unemployment Insurance Paid by Employer for Pay Period Worked" sqref="A21"/>
    <dataValidation allowBlank="1" showInputMessage="1" showErrorMessage="1" prompt="Unemployment Insurance Paid by Employer for Pay Period Worked" sqref="C21:D21"/>
    <dataValidation allowBlank="1" showInputMessage="1" showErrorMessage="1" promptTitle="Row 8" prompt="Insurance premium(s) paid by employer for worker" sqref="A22"/>
    <dataValidation allowBlank="1" showInputMessage="1" showErrorMessage="1" prompt="Insurance premium(s) paid by employer for worker" sqref="C22:D22"/>
    <dataValidation allowBlank="1" showInputMessage="1" showErrorMessage="1" promptTitle="Row 9" prompt="Other Benefits Paid by Employer for Pay Period Worked" sqref="A23"/>
    <dataValidation allowBlank="1" showInputMessage="1" showErrorMessage="1" prompt="Other Benefits Paid by Employer for Pay Period Worked" sqref="C23:D23"/>
    <dataValidation allowBlank="1" showInputMessage="1" showErrorMessage="1" promptTitle="Row 10" prompt="Total Hourly Compensation for Pay Period Worked" sqref="A24"/>
    <dataValidation allowBlank="1" showInputMessage="1" showErrorMessage="1" prompt="Total amount, including benefits, of cost of employee to employer on an hourly basis for this pay period." sqref="B24"/>
    <dataValidation allowBlank="1" showInputMessage="1" showErrorMessage="1" promptTitle="Row 11" prompt="Total Compensation Paid per category during pay period." sqref="A25"/>
    <dataValidation allowBlank="1" showInputMessage="1" showErrorMessage="1" prompt="Total Compensation Paid per category during pay period." sqref="B25:D25"/>
    <dataValidation allowBlank="1" showInputMessage="1" showErrorMessage="1" prompt="Enter the employee's job title." sqref="B11:D11"/>
    <dataValidation allowBlank="1" showInputMessage="1" showErrorMessage="1" prompt="Enter the end date of the pay period for which reimbursement is requested." sqref="B9:D9"/>
    <dataValidation allowBlank="1" showInputMessage="1" showErrorMessage="1" prompt="Enter the 7-digit Contract Number or the Reservation Award Number from the Housing Contract System (HCS).  " sqref="B7:D7"/>
  </dataValidations>
  <hyperlinks>
    <hyperlink ref="A1" location="'Wage Cost Calculator '!E4" display="Link to Navigation Panel"/>
    <hyperlink ref="E5" location="'Wage Cost Calculator '!B6" display="Beginning of Fillable Form"/>
    <hyperlink ref="E6" location="'Wage Cost Calculator '!B15" display="Column A: Total Hours Worked"/>
    <hyperlink ref="E7" location="'Wage Cost Calculator '!C15" display="Column B: Administrative Hours Worked "/>
    <hyperlink ref="E8" location="'Wage Cost Calculator '!D15" display="Column C: Project Soft Cost Hours"/>
    <hyperlink ref="E9" location="'Wage Cost Calculator '!B28" display="Administrator Signature Line"/>
  </hyperlinks>
  <printOptions horizontalCentered="1"/>
  <pageMargins left="0.25" right="0.25"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42"/>
  </sheetPr>
  <dimension ref="A1:T69"/>
  <sheetViews>
    <sheetView showGridLines="0" showRowColHeaders="0" workbookViewId="0" topLeftCell="A1">
      <selection activeCell="E9" sqref="E9"/>
    </sheetView>
  </sheetViews>
  <sheetFormatPr defaultColWidth="9.140625" defaultRowHeight="12.75"/>
  <cols>
    <col min="1" max="1" width="37.00390625" style="59" customWidth="1"/>
    <col min="2" max="2" width="16.8515625" style="59" customWidth="1"/>
    <col min="3" max="3" width="8.8515625" style="59" customWidth="1"/>
    <col min="4" max="7" width="7.140625" style="59" customWidth="1"/>
    <col min="8" max="8" width="7.421875" style="59" customWidth="1"/>
    <col min="9" max="9" width="7.00390625" style="59" customWidth="1"/>
    <col min="10" max="10" width="7.140625" style="59" customWidth="1"/>
    <col min="11" max="12" width="7.00390625" style="59" customWidth="1"/>
    <col min="13" max="13" width="7.28125" style="59" customWidth="1"/>
    <col min="14" max="14" width="7.140625" style="59" customWidth="1"/>
    <col min="15" max="15" width="7.57421875" style="59" customWidth="1"/>
    <col min="16" max="16" width="10.28125" style="59" customWidth="1"/>
    <col min="17" max="17" width="20.7109375" style="59" hidden="1" customWidth="1"/>
    <col min="18" max="18" width="13.140625" style="59" hidden="1" customWidth="1"/>
    <col min="19" max="19" width="14.8515625" style="59" hidden="1" customWidth="1"/>
    <col min="20" max="20" width="1.1484375" style="138" customWidth="1"/>
    <col min="21" max="16384" width="9.140625" style="59" customWidth="1"/>
  </cols>
  <sheetData>
    <row r="1" spans="1:20" s="54" customFormat="1" ht="15.75">
      <c r="A1" s="123" t="s">
        <v>101</v>
      </c>
      <c r="B1" s="188" t="s">
        <v>45</v>
      </c>
      <c r="C1" s="189"/>
      <c r="D1" s="189"/>
      <c r="E1" s="189"/>
      <c r="F1" s="189"/>
      <c r="G1" s="189"/>
      <c r="H1" s="189"/>
      <c r="I1" s="189"/>
      <c r="J1" s="189"/>
      <c r="K1" s="189"/>
      <c r="L1" s="189"/>
      <c r="M1" s="189"/>
      <c r="N1" s="189"/>
      <c r="O1" s="189"/>
      <c r="P1" s="189"/>
      <c r="Q1" s="55" t="s">
        <v>22</v>
      </c>
      <c r="R1" s="55"/>
      <c r="S1" s="55"/>
      <c r="T1" s="125" t="s">
        <v>102</v>
      </c>
    </row>
    <row r="2" spans="1:20" s="54" customFormat="1" ht="18" customHeight="1">
      <c r="A2" s="114" t="s">
        <v>37</v>
      </c>
      <c r="B2" s="190">
        <f>'Wage Cost Calculator '!$B$6</f>
        <v>0</v>
      </c>
      <c r="C2" s="191"/>
      <c r="D2" s="191"/>
      <c r="E2" s="191"/>
      <c r="F2" s="191"/>
      <c r="G2" s="191"/>
      <c r="I2" s="115"/>
      <c r="J2" s="115"/>
      <c r="K2" s="117"/>
      <c r="L2" s="113" t="s">
        <v>81</v>
      </c>
      <c r="M2" s="197">
        <f>IF('Wage Cost Calculator '!B7="","",'Wage Cost Calculator '!B7)</f>
      </c>
      <c r="N2" s="198"/>
      <c r="O2" s="119"/>
      <c r="P2" s="119"/>
      <c r="Q2" s="56" t="s">
        <v>23</v>
      </c>
      <c r="R2" s="56" t="s">
        <v>17</v>
      </c>
      <c r="S2" s="56" t="s">
        <v>24</v>
      </c>
      <c r="T2" s="126" t="s">
        <v>113</v>
      </c>
    </row>
    <row r="3" spans="1:20" s="54" customFormat="1" ht="18" customHeight="1">
      <c r="A3" s="113" t="s">
        <v>9</v>
      </c>
      <c r="B3" s="192">
        <f>'Wage Cost Calculator '!$B$10</f>
        <v>0</v>
      </c>
      <c r="C3" s="193"/>
      <c r="D3" s="193"/>
      <c r="E3" s="193"/>
      <c r="F3" s="193"/>
      <c r="G3" s="193"/>
      <c r="I3" s="194" t="s">
        <v>10</v>
      </c>
      <c r="J3" s="195"/>
      <c r="K3" s="195"/>
      <c r="L3" s="195"/>
      <c r="M3" s="196">
        <f>'Wage Cost Calculator '!B24</f>
        <v>0</v>
      </c>
      <c r="N3" s="178"/>
      <c r="O3" s="118"/>
      <c r="P3" s="118"/>
      <c r="Q3" s="97" t="s">
        <v>12</v>
      </c>
      <c r="R3" s="1" t="s">
        <v>25</v>
      </c>
      <c r="S3" s="1" t="s">
        <v>18</v>
      </c>
      <c r="T3" s="126" t="s">
        <v>103</v>
      </c>
    </row>
    <row r="4" spans="1:20" s="57" customFormat="1" ht="18" customHeight="1">
      <c r="A4" s="116" t="s">
        <v>99</v>
      </c>
      <c r="B4" s="207"/>
      <c r="C4" s="208"/>
      <c r="D4" s="208"/>
      <c r="E4" s="208"/>
      <c r="F4" s="208"/>
      <c r="G4" s="208"/>
      <c r="H4" s="88"/>
      <c r="I4" s="88"/>
      <c r="J4" s="88"/>
      <c r="K4" s="88"/>
      <c r="L4" s="88"/>
      <c r="M4" s="88"/>
      <c r="N4" s="88"/>
      <c r="O4" s="88"/>
      <c r="P4" s="88"/>
      <c r="Q4" s="2" t="s">
        <v>4</v>
      </c>
      <c r="R4" s="1" t="s">
        <v>26</v>
      </c>
      <c r="S4" s="1" t="s">
        <v>6</v>
      </c>
      <c r="T4" s="126" t="s">
        <v>104</v>
      </c>
    </row>
    <row r="5" spans="1:20" s="57" customFormat="1" ht="16.5" customHeight="1">
      <c r="A5" s="21"/>
      <c r="B5" s="145"/>
      <c r="C5" s="145"/>
      <c r="D5" s="146"/>
      <c r="E5" s="146"/>
      <c r="F5" s="146"/>
      <c r="G5" s="146"/>
      <c r="H5" s="146"/>
      <c r="I5" s="146"/>
      <c r="J5" s="146"/>
      <c r="K5" s="145"/>
      <c r="L5" s="145"/>
      <c r="M5" s="145"/>
      <c r="N5" s="145"/>
      <c r="O5" s="147"/>
      <c r="P5" s="147"/>
      <c r="Q5" s="142" t="s">
        <v>27</v>
      </c>
      <c r="R5" s="1" t="s">
        <v>28</v>
      </c>
      <c r="S5" s="1" t="s">
        <v>2</v>
      </c>
      <c r="T5" s="126" t="s">
        <v>105</v>
      </c>
    </row>
    <row r="6" spans="2:20" s="57" customFormat="1" ht="18" customHeight="1">
      <c r="B6" s="143" t="s">
        <v>100</v>
      </c>
      <c r="C6" s="144">
        <v>0</v>
      </c>
      <c r="D6" s="144">
        <v>0</v>
      </c>
      <c r="E6" s="144">
        <v>0</v>
      </c>
      <c r="F6" s="144">
        <v>0</v>
      </c>
      <c r="G6" s="144">
        <v>0</v>
      </c>
      <c r="H6" s="144">
        <v>0</v>
      </c>
      <c r="I6" s="144">
        <v>0</v>
      </c>
      <c r="J6" s="144">
        <v>0</v>
      </c>
      <c r="K6" s="144">
        <v>0</v>
      </c>
      <c r="L6" s="144">
        <v>0</v>
      </c>
      <c r="M6" s="144">
        <v>0</v>
      </c>
      <c r="N6" s="144">
        <v>0</v>
      </c>
      <c r="O6" s="205" t="s">
        <v>11</v>
      </c>
      <c r="P6" s="206"/>
      <c r="Q6" s="2" t="s">
        <v>19</v>
      </c>
      <c r="R6" s="56"/>
      <c r="S6" s="1" t="s">
        <v>3</v>
      </c>
      <c r="T6" s="127" t="s">
        <v>106</v>
      </c>
    </row>
    <row r="7" spans="1:20" ht="18" customHeight="1">
      <c r="A7" s="58" t="s">
        <v>180</v>
      </c>
      <c r="B7" s="58"/>
      <c r="C7" s="76"/>
      <c r="D7" s="58"/>
      <c r="E7" s="58"/>
      <c r="F7" s="58"/>
      <c r="G7" s="58"/>
      <c r="H7" s="58"/>
      <c r="I7" s="58"/>
      <c r="J7" s="58"/>
      <c r="K7" s="58"/>
      <c r="L7" s="58"/>
      <c r="M7" s="58"/>
      <c r="N7" s="58"/>
      <c r="O7" s="96" t="s">
        <v>83</v>
      </c>
      <c r="P7" s="71" t="s">
        <v>84</v>
      </c>
      <c r="Q7" s="2" t="s">
        <v>29</v>
      </c>
      <c r="R7" s="56"/>
      <c r="S7" s="1" t="s">
        <v>7</v>
      </c>
      <c r="T7" s="127" t="s">
        <v>112</v>
      </c>
    </row>
    <row r="8" spans="1:20" ht="18" customHeight="1">
      <c r="A8" s="98" t="s">
        <v>12</v>
      </c>
      <c r="B8" s="99" t="s">
        <v>36</v>
      </c>
      <c r="C8" s="7">
        <v>0</v>
      </c>
      <c r="D8" s="7">
        <v>0</v>
      </c>
      <c r="E8" s="7">
        <v>0</v>
      </c>
      <c r="F8" s="7">
        <v>0</v>
      </c>
      <c r="G8" s="7">
        <v>0</v>
      </c>
      <c r="H8" s="7">
        <v>0</v>
      </c>
      <c r="I8" s="7">
        <v>0</v>
      </c>
      <c r="J8" s="7">
        <v>0</v>
      </c>
      <c r="K8" s="7">
        <v>0</v>
      </c>
      <c r="L8" s="7">
        <v>0</v>
      </c>
      <c r="M8" s="7">
        <v>0</v>
      </c>
      <c r="N8" s="7">
        <v>0</v>
      </c>
      <c r="O8" s="6">
        <f aca="true" t="shared" si="0" ref="O8:O19">SUM(C8:N8)</f>
        <v>0</v>
      </c>
      <c r="P8" s="60">
        <f aca="true" t="shared" si="1" ref="P8:P19">ROUND(O8*$M$3,4)</f>
        <v>0</v>
      </c>
      <c r="Q8" s="2" t="s">
        <v>0</v>
      </c>
      <c r="R8" s="56"/>
      <c r="S8" s="56"/>
      <c r="T8" s="127" t="s">
        <v>107</v>
      </c>
    </row>
    <row r="9" spans="1:20" ht="18" customHeight="1">
      <c r="A9" s="100" t="s">
        <v>92</v>
      </c>
      <c r="B9" s="99" t="s">
        <v>36</v>
      </c>
      <c r="C9" s="7">
        <v>0</v>
      </c>
      <c r="D9" s="7">
        <v>0</v>
      </c>
      <c r="E9" s="7">
        <v>0</v>
      </c>
      <c r="F9" s="7">
        <v>0</v>
      </c>
      <c r="G9" s="7">
        <v>0</v>
      </c>
      <c r="H9" s="7">
        <v>0</v>
      </c>
      <c r="I9" s="7">
        <v>0</v>
      </c>
      <c r="J9" s="7">
        <v>0</v>
      </c>
      <c r="K9" s="7">
        <v>0</v>
      </c>
      <c r="L9" s="7">
        <v>0</v>
      </c>
      <c r="M9" s="7">
        <v>0</v>
      </c>
      <c r="N9" s="7">
        <v>0</v>
      </c>
      <c r="O9" s="6">
        <f t="shared" si="0"/>
        <v>0</v>
      </c>
      <c r="P9" s="60">
        <f t="shared" si="1"/>
        <v>0</v>
      </c>
      <c r="Q9" s="1"/>
      <c r="R9" s="56"/>
      <c r="S9" s="56"/>
      <c r="T9" s="128" t="s">
        <v>108</v>
      </c>
    </row>
    <row r="10" spans="1:20" ht="18" customHeight="1">
      <c r="A10" s="100" t="s">
        <v>93</v>
      </c>
      <c r="B10" s="99" t="s">
        <v>36</v>
      </c>
      <c r="C10" s="7">
        <v>0</v>
      </c>
      <c r="D10" s="7">
        <v>0</v>
      </c>
      <c r="E10" s="7">
        <v>0</v>
      </c>
      <c r="F10" s="7">
        <v>0</v>
      </c>
      <c r="G10" s="7">
        <v>0</v>
      </c>
      <c r="H10" s="7">
        <v>0</v>
      </c>
      <c r="I10" s="7">
        <v>0</v>
      </c>
      <c r="J10" s="7">
        <v>0</v>
      </c>
      <c r="K10" s="7">
        <v>0</v>
      </c>
      <c r="L10" s="7">
        <v>0</v>
      </c>
      <c r="M10" s="7">
        <v>0</v>
      </c>
      <c r="N10" s="7">
        <v>0</v>
      </c>
      <c r="O10" s="6">
        <f t="shared" si="0"/>
        <v>0</v>
      </c>
      <c r="P10" s="60">
        <f t="shared" si="1"/>
        <v>0</v>
      </c>
      <c r="Q10" s="2" t="s">
        <v>30</v>
      </c>
      <c r="R10" s="56"/>
      <c r="S10" s="56"/>
      <c r="T10" s="129" t="s">
        <v>128</v>
      </c>
    </row>
    <row r="11" spans="1:20" ht="18" customHeight="1">
      <c r="A11" s="101" t="s">
        <v>20</v>
      </c>
      <c r="B11" s="99" t="s">
        <v>36</v>
      </c>
      <c r="C11" s="7">
        <v>0</v>
      </c>
      <c r="D11" s="7">
        <v>0</v>
      </c>
      <c r="E11" s="7">
        <v>0</v>
      </c>
      <c r="F11" s="7">
        <v>0</v>
      </c>
      <c r="G11" s="7">
        <v>0</v>
      </c>
      <c r="H11" s="7">
        <v>0</v>
      </c>
      <c r="I11" s="7">
        <v>0</v>
      </c>
      <c r="J11" s="7">
        <v>0</v>
      </c>
      <c r="K11" s="7">
        <v>0</v>
      </c>
      <c r="L11" s="7">
        <v>0</v>
      </c>
      <c r="M11" s="7">
        <v>0</v>
      </c>
      <c r="N11" s="7">
        <v>0</v>
      </c>
      <c r="O11" s="6">
        <f t="shared" si="0"/>
        <v>0</v>
      </c>
      <c r="P11" s="60">
        <f t="shared" si="1"/>
        <v>0</v>
      </c>
      <c r="Q11" s="1" t="s">
        <v>31</v>
      </c>
      <c r="R11" s="56"/>
      <c r="S11" s="56"/>
      <c r="T11" s="128" t="s">
        <v>109</v>
      </c>
    </row>
    <row r="12" spans="1:20" ht="18" customHeight="1">
      <c r="A12" s="100" t="s">
        <v>94</v>
      </c>
      <c r="B12" s="99" t="s">
        <v>36</v>
      </c>
      <c r="C12" s="7">
        <v>0</v>
      </c>
      <c r="D12" s="7">
        <v>0</v>
      </c>
      <c r="E12" s="7">
        <v>0</v>
      </c>
      <c r="F12" s="7">
        <v>0</v>
      </c>
      <c r="G12" s="7">
        <v>0</v>
      </c>
      <c r="H12" s="7">
        <v>0</v>
      </c>
      <c r="I12" s="7">
        <v>0</v>
      </c>
      <c r="J12" s="7">
        <v>0</v>
      </c>
      <c r="K12" s="7">
        <v>0</v>
      </c>
      <c r="L12" s="7">
        <v>0</v>
      </c>
      <c r="M12" s="7">
        <v>0</v>
      </c>
      <c r="N12" s="7">
        <v>0</v>
      </c>
      <c r="O12" s="6">
        <f t="shared" si="0"/>
        <v>0</v>
      </c>
      <c r="P12" s="60">
        <f t="shared" si="1"/>
        <v>0</v>
      </c>
      <c r="Q12" s="1" t="s">
        <v>32</v>
      </c>
      <c r="R12" s="56"/>
      <c r="S12" s="56"/>
      <c r="T12" s="128" t="s">
        <v>111</v>
      </c>
    </row>
    <row r="13" spans="1:20" ht="18" customHeight="1">
      <c r="A13" s="100" t="s">
        <v>192</v>
      </c>
      <c r="B13" s="99" t="s">
        <v>36</v>
      </c>
      <c r="C13" s="7">
        <v>0</v>
      </c>
      <c r="D13" s="7">
        <v>0</v>
      </c>
      <c r="E13" s="7">
        <v>0</v>
      </c>
      <c r="F13" s="7">
        <v>0</v>
      </c>
      <c r="G13" s="7">
        <v>0</v>
      </c>
      <c r="H13" s="7">
        <v>0</v>
      </c>
      <c r="I13" s="7">
        <v>0</v>
      </c>
      <c r="J13" s="7">
        <v>0</v>
      </c>
      <c r="K13" s="7">
        <v>0</v>
      </c>
      <c r="L13" s="7">
        <v>0</v>
      </c>
      <c r="M13" s="7">
        <v>0</v>
      </c>
      <c r="N13" s="7">
        <v>0</v>
      </c>
      <c r="O13" s="6">
        <f t="shared" si="0"/>
        <v>0</v>
      </c>
      <c r="P13" s="60">
        <f t="shared" si="1"/>
        <v>0</v>
      </c>
      <c r="Q13" s="1" t="s">
        <v>5</v>
      </c>
      <c r="R13" s="56"/>
      <c r="S13" s="56"/>
      <c r="T13" s="130" t="s">
        <v>118</v>
      </c>
    </row>
    <row r="14" spans="1:20" ht="18" customHeight="1">
      <c r="A14" s="100" t="s">
        <v>13</v>
      </c>
      <c r="B14" s="99" t="s">
        <v>36</v>
      </c>
      <c r="C14" s="7">
        <v>0</v>
      </c>
      <c r="D14" s="7">
        <v>0</v>
      </c>
      <c r="E14" s="7">
        <v>0</v>
      </c>
      <c r="F14" s="7">
        <v>0</v>
      </c>
      <c r="G14" s="7">
        <v>0</v>
      </c>
      <c r="H14" s="7">
        <v>0</v>
      </c>
      <c r="I14" s="7">
        <v>0</v>
      </c>
      <c r="J14" s="7">
        <v>0</v>
      </c>
      <c r="K14" s="7">
        <v>0</v>
      </c>
      <c r="L14" s="7">
        <v>0</v>
      </c>
      <c r="M14" s="7">
        <v>0</v>
      </c>
      <c r="N14" s="7">
        <v>0</v>
      </c>
      <c r="O14" s="6">
        <f t="shared" si="0"/>
        <v>0</v>
      </c>
      <c r="P14" s="60">
        <f t="shared" si="1"/>
        <v>0</v>
      </c>
      <c r="Q14" s="1" t="s">
        <v>1</v>
      </c>
      <c r="R14" s="56"/>
      <c r="S14" s="56"/>
      <c r="T14" s="131" t="s">
        <v>119</v>
      </c>
    </row>
    <row r="15" spans="1:20" ht="18" customHeight="1">
      <c r="A15" s="101" t="s">
        <v>14</v>
      </c>
      <c r="B15" s="99" t="s">
        <v>36</v>
      </c>
      <c r="C15" s="7">
        <v>0</v>
      </c>
      <c r="D15" s="7">
        <v>0</v>
      </c>
      <c r="E15" s="7">
        <v>0</v>
      </c>
      <c r="F15" s="7">
        <v>0</v>
      </c>
      <c r="G15" s="7">
        <v>0</v>
      </c>
      <c r="H15" s="7">
        <v>0</v>
      </c>
      <c r="I15" s="7">
        <v>0</v>
      </c>
      <c r="J15" s="7">
        <v>0</v>
      </c>
      <c r="K15" s="7">
        <v>0</v>
      </c>
      <c r="L15" s="7">
        <v>0</v>
      </c>
      <c r="M15" s="7">
        <v>0</v>
      </c>
      <c r="N15" s="7">
        <v>0</v>
      </c>
      <c r="O15" s="6">
        <f t="shared" si="0"/>
        <v>0</v>
      </c>
      <c r="P15" s="60">
        <f t="shared" si="1"/>
        <v>0</v>
      </c>
      <c r="Q15" s="1" t="s">
        <v>33</v>
      </c>
      <c r="T15" s="130" t="s">
        <v>120</v>
      </c>
    </row>
    <row r="16" spans="1:20" ht="18" customHeight="1">
      <c r="A16" s="101" t="s">
        <v>5</v>
      </c>
      <c r="B16" s="99" t="s">
        <v>36</v>
      </c>
      <c r="C16" s="7">
        <v>0</v>
      </c>
      <c r="D16" s="7">
        <v>0</v>
      </c>
      <c r="E16" s="7">
        <v>0</v>
      </c>
      <c r="F16" s="7">
        <v>0</v>
      </c>
      <c r="G16" s="7">
        <v>0</v>
      </c>
      <c r="H16" s="7">
        <v>0</v>
      </c>
      <c r="I16" s="7">
        <v>0</v>
      </c>
      <c r="J16" s="7">
        <v>0</v>
      </c>
      <c r="K16" s="7">
        <v>0</v>
      </c>
      <c r="L16" s="7">
        <v>0</v>
      </c>
      <c r="M16" s="7">
        <v>0</v>
      </c>
      <c r="N16" s="7">
        <v>0</v>
      </c>
      <c r="O16" s="6">
        <f t="shared" si="0"/>
        <v>0</v>
      </c>
      <c r="P16" s="60">
        <f t="shared" si="1"/>
        <v>0</v>
      </c>
      <c r="Q16" s="3" t="s">
        <v>34</v>
      </c>
      <c r="T16" s="130" t="s">
        <v>121</v>
      </c>
    </row>
    <row r="17" spans="1:20" ht="18" customHeight="1">
      <c r="A17" s="101" t="s">
        <v>95</v>
      </c>
      <c r="B17" s="99" t="s">
        <v>36</v>
      </c>
      <c r="C17" s="7">
        <v>0</v>
      </c>
      <c r="D17" s="7">
        <v>0</v>
      </c>
      <c r="E17" s="7">
        <v>0</v>
      </c>
      <c r="F17" s="7">
        <v>0</v>
      </c>
      <c r="G17" s="7">
        <v>0</v>
      </c>
      <c r="H17" s="7">
        <v>0</v>
      </c>
      <c r="I17" s="7">
        <v>0</v>
      </c>
      <c r="J17" s="7">
        <v>0</v>
      </c>
      <c r="K17" s="7">
        <v>0</v>
      </c>
      <c r="L17" s="7">
        <v>0</v>
      </c>
      <c r="M17" s="7">
        <v>0</v>
      </c>
      <c r="N17" s="7">
        <v>0</v>
      </c>
      <c r="O17" s="6">
        <f t="shared" si="0"/>
        <v>0</v>
      </c>
      <c r="P17" s="60">
        <f t="shared" si="1"/>
        <v>0</v>
      </c>
      <c r="T17" s="130" t="s">
        <v>122</v>
      </c>
    </row>
    <row r="18" spans="1:20" s="57" customFormat="1" ht="18" customHeight="1">
      <c r="A18" s="101" t="s">
        <v>15</v>
      </c>
      <c r="B18" s="102" t="s">
        <v>36</v>
      </c>
      <c r="C18" s="72">
        <v>0</v>
      </c>
      <c r="D18" s="72">
        <v>0</v>
      </c>
      <c r="E18" s="72">
        <v>0</v>
      </c>
      <c r="F18" s="72">
        <v>0</v>
      </c>
      <c r="G18" s="72">
        <v>0</v>
      </c>
      <c r="H18" s="72">
        <v>0</v>
      </c>
      <c r="I18" s="72">
        <v>0</v>
      </c>
      <c r="J18" s="72">
        <v>0</v>
      </c>
      <c r="K18" s="72">
        <v>0</v>
      </c>
      <c r="L18" s="72">
        <v>0</v>
      </c>
      <c r="M18" s="72">
        <v>0</v>
      </c>
      <c r="N18" s="72">
        <v>0</v>
      </c>
      <c r="O18" s="8">
        <f t="shared" si="0"/>
        <v>0</v>
      </c>
      <c r="P18" s="73">
        <f t="shared" si="1"/>
        <v>0</v>
      </c>
      <c r="T18" s="131" t="s">
        <v>123</v>
      </c>
    </row>
    <row r="19" spans="1:20" ht="18" customHeight="1">
      <c r="A19" s="101" t="s">
        <v>96</v>
      </c>
      <c r="B19" s="99" t="s">
        <v>36</v>
      </c>
      <c r="C19" s="7">
        <v>0</v>
      </c>
      <c r="D19" s="7">
        <v>0</v>
      </c>
      <c r="E19" s="7">
        <v>0</v>
      </c>
      <c r="F19" s="7">
        <v>0</v>
      </c>
      <c r="G19" s="7">
        <v>0</v>
      </c>
      <c r="H19" s="7">
        <v>0</v>
      </c>
      <c r="I19" s="7">
        <v>0</v>
      </c>
      <c r="J19" s="7">
        <v>0</v>
      </c>
      <c r="K19" s="7">
        <v>0</v>
      </c>
      <c r="L19" s="7">
        <v>0</v>
      </c>
      <c r="M19" s="7">
        <v>0</v>
      </c>
      <c r="N19" s="7">
        <v>0</v>
      </c>
      <c r="O19" s="6">
        <f t="shared" si="0"/>
        <v>0</v>
      </c>
      <c r="P19" s="60">
        <f t="shared" si="1"/>
        <v>0</v>
      </c>
      <c r="T19" s="131" t="s">
        <v>124</v>
      </c>
    </row>
    <row r="20" spans="1:20" ht="18" customHeight="1">
      <c r="A20" s="75" t="s">
        <v>178</v>
      </c>
      <c r="B20" s="77"/>
      <c r="C20" s="74"/>
      <c r="D20" s="77"/>
      <c r="E20" s="77"/>
      <c r="F20" s="77"/>
      <c r="G20" s="77"/>
      <c r="H20" s="77"/>
      <c r="I20" s="77"/>
      <c r="J20" s="77"/>
      <c r="K20" s="77"/>
      <c r="L20" s="77"/>
      <c r="M20" s="77"/>
      <c r="N20" s="77"/>
      <c r="O20" s="75"/>
      <c r="P20" s="78"/>
      <c r="T20" s="131" t="s">
        <v>141</v>
      </c>
    </row>
    <row r="21" spans="1:20" ht="18" customHeight="1">
      <c r="A21" s="103" t="s">
        <v>98</v>
      </c>
      <c r="B21" s="104" t="s">
        <v>35</v>
      </c>
      <c r="C21" s="7">
        <v>0</v>
      </c>
      <c r="D21" s="7">
        <v>0</v>
      </c>
      <c r="E21" s="7">
        <v>0</v>
      </c>
      <c r="F21" s="7">
        <v>0</v>
      </c>
      <c r="G21" s="7">
        <v>0</v>
      </c>
      <c r="H21" s="7">
        <v>0</v>
      </c>
      <c r="I21" s="7">
        <v>0</v>
      </c>
      <c r="J21" s="7">
        <v>0</v>
      </c>
      <c r="K21" s="7">
        <v>0</v>
      </c>
      <c r="L21" s="7">
        <v>0</v>
      </c>
      <c r="M21" s="7">
        <v>0</v>
      </c>
      <c r="N21" s="7">
        <v>0</v>
      </c>
      <c r="O21" s="6">
        <f aca="true" t="shared" si="2" ref="O21:O30">SUM(C21:N21)</f>
        <v>0</v>
      </c>
      <c r="P21" s="60">
        <f aca="true" t="shared" si="3" ref="P21:P29">ROUND(O21*$M$3,4)</f>
        <v>0</v>
      </c>
      <c r="T21" s="131" t="s">
        <v>125</v>
      </c>
    </row>
    <row r="22" spans="1:20" ht="18" customHeight="1">
      <c r="A22" s="105" t="s">
        <v>6</v>
      </c>
      <c r="B22" s="106" t="s">
        <v>35</v>
      </c>
      <c r="C22" s="7">
        <v>0</v>
      </c>
      <c r="D22" s="7">
        <v>0</v>
      </c>
      <c r="E22" s="7">
        <v>0</v>
      </c>
      <c r="F22" s="7">
        <v>0</v>
      </c>
      <c r="G22" s="7">
        <v>0</v>
      </c>
      <c r="H22" s="7">
        <v>0</v>
      </c>
      <c r="I22" s="7">
        <v>0</v>
      </c>
      <c r="J22" s="7">
        <v>0</v>
      </c>
      <c r="K22" s="7">
        <v>0</v>
      </c>
      <c r="L22" s="7">
        <v>0</v>
      </c>
      <c r="M22" s="7">
        <v>0</v>
      </c>
      <c r="N22" s="7">
        <v>0</v>
      </c>
      <c r="O22" s="6">
        <f t="shared" si="2"/>
        <v>0</v>
      </c>
      <c r="P22" s="60">
        <f t="shared" si="3"/>
        <v>0</v>
      </c>
      <c r="T22" s="131" t="s">
        <v>126</v>
      </c>
    </row>
    <row r="23" spans="1:20" ht="18" customHeight="1">
      <c r="A23" s="105" t="s">
        <v>2</v>
      </c>
      <c r="B23" s="106" t="s">
        <v>35</v>
      </c>
      <c r="C23" s="7">
        <v>0</v>
      </c>
      <c r="D23" s="7">
        <v>0</v>
      </c>
      <c r="E23" s="7">
        <v>0</v>
      </c>
      <c r="F23" s="7">
        <v>0</v>
      </c>
      <c r="G23" s="7">
        <v>0</v>
      </c>
      <c r="H23" s="7">
        <v>0</v>
      </c>
      <c r="I23" s="7">
        <v>0</v>
      </c>
      <c r="J23" s="7">
        <v>0</v>
      </c>
      <c r="K23" s="7">
        <v>0</v>
      </c>
      <c r="L23" s="7">
        <v>0</v>
      </c>
      <c r="M23" s="7">
        <v>0</v>
      </c>
      <c r="N23" s="7">
        <v>0</v>
      </c>
      <c r="O23" s="6">
        <f t="shared" si="2"/>
        <v>0</v>
      </c>
      <c r="P23" s="60">
        <f t="shared" si="3"/>
        <v>0</v>
      </c>
      <c r="T23" s="132" t="s">
        <v>127</v>
      </c>
    </row>
    <row r="24" spans="1:20" ht="18" customHeight="1">
      <c r="A24" s="105" t="s">
        <v>97</v>
      </c>
      <c r="B24" s="106" t="s">
        <v>35</v>
      </c>
      <c r="C24" s="7">
        <v>0</v>
      </c>
      <c r="D24" s="7">
        <v>0</v>
      </c>
      <c r="E24" s="7">
        <v>0</v>
      </c>
      <c r="F24" s="7">
        <v>0</v>
      </c>
      <c r="G24" s="7">
        <v>0</v>
      </c>
      <c r="H24" s="7">
        <v>0</v>
      </c>
      <c r="I24" s="7">
        <v>0</v>
      </c>
      <c r="J24" s="7">
        <v>0</v>
      </c>
      <c r="K24" s="7">
        <v>0</v>
      </c>
      <c r="L24" s="7">
        <v>0</v>
      </c>
      <c r="M24" s="7">
        <v>0</v>
      </c>
      <c r="N24" s="7">
        <v>0</v>
      </c>
      <c r="O24" s="6">
        <f t="shared" si="2"/>
        <v>0</v>
      </c>
      <c r="P24" s="60">
        <f t="shared" si="3"/>
        <v>0</v>
      </c>
      <c r="T24" s="133" t="s">
        <v>129</v>
      </c>
    </row>
    <row r="25" spans="1:20" s="57" customFormat="1" ht="18" customHeight="1">
      <c r="A25" s="105" t="s">
        <v>7</v>
      </c>
      <c r="B25" s="106" t="s">
        <v>35</v>
      </c>
      <c r="C25" s="7">
        <v>0</v>
      </c>
      <c r="D25" s="7">
        <v>0</v>
      </c>
      <c r="E25" s="7">
        <v>0</v>
      </c>
      <c r="F25" s="7">
        <v>0</v>
      </c>
      <c r="G25" s="7">
        <v>0</v>
      </c>
      <c r="H25" s="7">
        <v>0</v>
      </c>
      <c r="I25" s="7">
        <v>0</v>
      </c>
      <c r="J25" s="7">
        <v>0</v>
      </c>
      <c r="K25" s="7">
        <v>0</v>
      </c>
      <c r="L25" s="7">
        <v>0</v>
      </c>
      <c r="M25" s="7">
        <v>0</v>
      </c>
      <c r="N25" s="7">
        <v>0</v>
      </c>
      <c r="O25" s="6">
        <f t="shared" si="2"/>
        <v>0</v>
      </c>
      <c r="P25" s="60">
        <f t="shared" si="3"/>
        <v>0</v>
      </c>
      <c r="T25" s="134" t="s">
        <v>130</v>
      </c>
    </row>
    <row r="26" spans="1:20" s="57" customFormat="1" ht="18" customHeight="1">
      <c r="A26" s="107" t="s">
        <v>82</v>
      </c>
      <c r="B26" s="108" t="s">
        <v>35</v>
      </c>
      <c r="C26" s="72">
        <v>0</v>
      </c>
      <c r="D26" s="72">
        <v>0</v>
      </c>
      <c r="E26" s="72">
        <v>0</v>
      </c>
      <c r="F26" s="72">
        <v>0</v>
      </c>
      <c r="G26" s="72">
        <v>0</v>
      </c>
      <c r="H26" s="72">
        <v>0</v>
      </c>
      <c r="I26" s="72">
        <v>0</v>
      </c>
      <c r="J26" s="72">
        <v>0</v>
      </c>
      <c r="K26" s="72">
        <v>0</v>
      </c>
      <c r="L26" s="72">
        <v>0</v>
      </c>
      <c r="M26" s="72">
        <v>0</v>
      </c>
      <c r="N26" s="72">
        <v>0</v>
      </c>
      <c r="O26" s="8">
        <f t="shared" si="2"/>
        <v>0</v>
      </c>
      <c r="P26" s="73">
        <f t="shared" si="3"/>
        <v>0</v>
      </c>
      <c r="T26" s="134" t="s">
        <v>131</v>
      </c>
    </row>
    <row r="27" spans="1:20" s="57" customFormat="1" ht="18" customHeight="1">
      <c r="A27" s="75" t="s">
        <v>175</v>
      </c>
      <c r="B27" s="77"/>
      <c r="C27" s="77"/>
      <c r="D27" s="77"/>
      <c r="E27" s="77"/>
      <c r="F27" s="77"/>
      <c r="G27" s="77"/>
      <c r="H27" s="77"/>
      <c r="I27" s="77"/>
      <c r="J27" s="77"/>
      <c r="K27" s="77"/>
      <c r="L27" s="77"/>
      <c r="M27" s="77"/>
      <c r="N27" s="77"/>
      <c r="O27" s="77"/>
      <c r="P27" s="148"/>
      <c r="T27" s="134"/>
    </row>
    <row r="28" spans="1:20" ht="18" customHeight="1">
      <c r="A28" s="109" t="s">
        <v>39</v>
      </c>
      <c r="B28" s="110"/>
      <c r="C28" s="9">
        <f>SUMIF($B$8:C26,"Soft Cost",C8:C26)</f>
        <v>0</v>
      </c>
      <c r="D28" s="9">
        <f>SUMIF($B$8:D26,"Soft Cost",D8:D26)</f>
        <v>0</v>
      </c>
      <c r="E28" s="9">
        <f>SUMIF($B$8:E26,"Soft Cost",E8:E26)</f>
        <v>0</v>
      </c>
      <c r="F28" s="9">
        <f>SUMIF($B$8:F26,"Soft Cost",F8:F26)</f>
        <v>0</v>
      </c>
      <c r="G28" s="9">
        <f>SUMIF($B$8:G26,"Soft Cost",G8:G26)</f>
        <v>0</v>
      </c>
      <c r="H28" s="9">
        <f>SUMIF($B$8:H26,"Soft Cost",H8:H26)</f>
        <v>0</v>
      </c>
      <c r="I28" s="9">
        <f>SUMIF($B$8:I26,"Soft Cost",I8:I26)</f>
        <v>0</v>
      </c>
      <c r="J28" s="9">
        <f>SUMIF($B$8:J26,"Soft Cost",J8:J26)</f>
        <v>0</v>
      </c>
      <c r="K28" s="9">
        <f>SUMIF($B$8:K26,"Soft Cost",K8:K26)</f>
        <v>0</v>
      </c>
      <c r="L28" s="9">
        <f>SUMIF($B$8:L26,"Soft Cost",L8:L26)</f>
        <v>0</v>
      </c>
      <c r="M28" s="9">
        <f>SUMIF($B$8:M26,"Soft Cost",M8:M26)</f>
        <v>0</v>
      </c>
      <c r="N28" s="9">
        <f>SUMIF($B$8:N26,"Soft Cost",N8:N26)</f>
        <v>0</v>
      </c>
      <c r="O28" s="9">
        <f t="shared" si="2"/>
        <v>0</v>
      </c>
      <c r="P28" s="60">
        <f t="shared" si="3"/>
        <v>0</v>
      </c>
      <c r="T28" s="134" t="s">
        <v>132</v>
      </c>
    </row>
    <row r="29" spans="1:20" ht="18" customHeight="1">
      <c r="A29" s="111" t="s">
        <v>40</v>
      </c>
      <c r="B29" s="112"/>
      <c r="C29" s="10">
        <f>SUMIF($B$8:C26,"Administrative Cost",C8:C26)</f>
        <v>0</v>
      </c>
      <c r="D29" s="10">
        <f>SUMIF($B$8:D26,"Administrative Cost",D8:D26)</f>
        <v>0</v>
      </c>
      <c r="E29" s="10">
        <f>SUMIF($B$8:E26,"Administrative Cost",E8:E26)</f>
        <v>0</v>
      </c>
      <c r="F29" s="10">
        <f>SUMIF($B$8:F26,"Administrative Cost",F8:F26)</f>
        <v>0</v>
      </c>
      <c r="G29" s="10">
        <f>SUMIF($B$8:G26,"Administrative Cost",G8:G26)</f>
        <v>0</v>
      </c>
      <c r="H29" s="10">
        <f>SUMIF($B$8:H26,"Administrative Cost",H8:H26)</f>
        <v>0</v>
      </c>
      <c r="I29" s="10">
        <f>SUMIF($B$8:I26,"Administrative Cost",I8:I26)</f>
        <v>0</v>
      </c>
      <c r="J29" s="10">
        <f>SUMIF($B$8:J26,"Administrative Cost",J8:J26)</f>
        <v>0</v>
      </c>
      <c r="K29" s="10">
        <f>SUMIF($B$8:K26,"Administrative Cost",K8:K26)</f>
        <v>0</v>
      </c>
      <c r="L29" s="10">
        <f>SUMIF($B$8:L26,"Administrative Cost",L8:L26)</f>
        <v>0</v>
      </c>
      <c r="M29" s="10">
        <f>SUMIF($B$8:M26,"Administrative Cost",M8:M26)</f>
        <v>0</v>
      </c>
      <c r="N29" s="10">
        <f>SUMIF($B$8:N26,"Administrative Cost",N8:N26)</f>
        <v>0</v>
      </c>
      <c r="O29" s="10">
        <f t="shared" si="2"/>
        <v>0</v>
      </c>
      <c r="P29" s="61">
        <f t="shared" si="3"/>
        <v>0</v>
      </c>
      <c r="Q29" s="62" t="s">
        <v>8</v>
      </c>
      <c r="T29" s="134" t="s">
        <v>133</v>
      </c>
    </row>
    <row r="30" spans="1:20" s="63" customFormat="1" ht="18" customHeight="1">
      <c r="A30" s="11" t="s">
        <v>41</v>
      </c>
      <c r="B30" s="12"/>
      <c r="C30" s="13">
        <f>SUM(C28:C29)</f>
        <v>0</v>
      </c>
      <c r="D30" s="13">
        <f aca="true" t="shared" si="4" ref="D30:N30">SUM(D28:D29)</f>
        <v>0</v>
      </c>
      <c r="E30" s="13">
        <f t="shared" si="4"/>
        <v>0</v>
      </c>
      <c r="F30" s="13">
        <f t="shared" si="4"/>
        <v>0</v>
      </c>
      <c r="G30" s="13">
        <f t="shared" si="4"/>
        <v>0</v>
      </c>
      <c r="H30" s="13">
        <f t="shared" si="4"/>
        <v>0</v>
      </c>
      <c r="I30" s="13">
        <f t="shared" si="4"/>
        <v>0</v>
      </c>
      <c r="J30" s="13">
        <f t="shared" si="4"/>
        <v>0</v>
      </c>
      <c r="K30" s="13">
        <f t="shared" si="4"/>
        <v>0</v>
      </c>
      <c r="L30" s="13">
        <f t="shared" si="4"/>
        <v>0</v>
      </c>
      <c r="M30" s="13">
        <f t="shared" si="4"/>
        <v>0</v>
      </c>
      <c r="N30" s="13">
        <f t="shared" si="4"/>
        <v>0</v>
      </c>
      <c r="O30" s="14">
        <f t="shared" si="2"/>
        <v>0</v>
      </c>
      <c r="P30" s="95">
        <f>IF((SUM('Wage Cost Calculator '!C15:D15)&lt;&gt;O30),"Incorrect",SUM(P28:P29))</f>
        <v>0</v>
      </c>
      <c r="T30" s="135" t="s">
        <v>134</v>
      </c>
    </row>
    <row r="31" spans="1:20" ht="12.75">
      <c r="A31" s="204"/>
      <c r="B31" s="204"/>
      <c r="C31" s="204"/>
      <c r="D31" s="204"/>
      <c r="E31" s="204"/>
      <c r="F31" s="204"/>
      <c r="G31" s="204"/>
      <c r="H31" s="204"/>
      <c r="I31" s="204"/>
      <c r="J31" s="204"/>
      <c r="K31" s="204"/>
      <c r="L31" s="204"/>
      <c r="M31" s="204"/>
      <c r="N31" s="204"/>
      <c r="O31" s="199"/>
      <c r="P31" s="200"/>
      <c r="T31" s="136" t="s">
        <v>114</v>
      </c>
    </row>
    <row r="32" spans="1:20" ht="12.75">
      <c r="A32" s="17" t="s">
        <v>43</v>
      </c>
      <c r="B32" s="22"/>
      <c r="C32" s="22"/>
      <c r="D32" s="22"/>
      <c r="E32" s="22"/>
      <c r="F32" s="22"/>
      <c r="G32" s="22"/>
      <c r="H32" s="22"/>
      <c r="I32" s="22"/>
      <c r="J32" s="22"/>
      <c r="K32" s="22"/>
      <c r="L32" s="22"/>
      <c r="M32" s="22"/>
      <c r="N32" s="22"/>
      <c r="O32" s="64"/>
      <c r="P32" s="65"/>
      <c r="T32" s="136" t="s">
        <v>115</v>
      </c>
    </row>
    <row r="33" spans="1:20" s="57" customFormat="1" ht="15.75">
      <c r="A33" s="18" t="str">
        <f>CONCATENATE("I, ",B3,", hereby certify that I worked directly on the HOME Program during the hours and dates provided herein:")</f>
        <v>I, 0, hereby certify that I worked directly on the HOME Program during the hours and dates provided herein:</v>
      </c>
      <c r="B33" s="5"/>
      <c r="C33" s="5"/>
      <c r="D33" s="5"/>
      <c r="E33" s="5"/>
      <c r="F33" s="5"/>
      <c r="G33" s="5"/>
      <c r="H33" s="5"/>
      <c r="I33" s="5"/>
      <c r="J33" s="5"/>
      <c r="K33" s="5"/>
      <c r="L33" s="5"/>
      <c r="M33" s="5"/>
      <c r="N33" s="5"/>
      <c r="O33" s="5"/>
      <c r="P33" s="5"/>
      <c r="T33" s="136" t="s">
        <v>116</v>
      </c>
    </row>
    <row r="34" spans="1:20" s="66" customFormat="1" ht="37.5" customHeight="1">
      <c r="A34" s="19" t="str">
        <f>CONCATENATE(B3," Signature:")</f>
        <v>0 Signature:</v>
      </c>
      <c r="B34" s="202"/>
      <c r="C34" s="203"/>
      <c r="D34" s="203"/>
      <c r="E34" s="203"/>
      <c r="F34" s="203"/>
      <c r="G34" s="203"/>
      <c r="H34" s="20" t="s">
        <v>42</v>
      </c>
      <c r="I34" s="15"/>
      <c r="J34" s="15"/>
      <c r="K34" s="15"/>
      <c r="L34" s="15"/>
      <c r="M34" s="16"/>
      <c r="N34" s="16"/>
      <c r="O34" s="201"/>
      <c r="P34" s="201"/>
      <c r="T34" s="136" t="s">
        <v>117</v>
      </c>
    </row>
    <row r="35" spans="1:20" s="66" customFormat="1" ht="12.75">
      <c r="A35" s="67"/>
      <c r="B35" s="67"/>
      <c r="C35" s="67"/>
      <c r="D35" s="67"/>
      <c r="E35" s="67"/>
      <c r="F35" s="67"/>
      <c r="G35" s="67"/>
      <c r="H35" s="67"/>
      <c r="I35" s="67"/>
      <c r="J35" s="67"/>
      <c r="K35" s="67"/>
      <c r="L35" s="67"/>
      <c r="M35" s="67"/>
      <c r="N35" s="67"/>
      <c r="O35" s="67"/>
      <c r="P35" s="67"/>
      <c r="T35" s="137" t="s">
        <v>110</v>
      </c>
    </row>
    <row r="36" spans="1:16" ht="12.75">
      <c r="A36" s="67"/>
      <c r="B36" s="67"/>
      <c r="C36" s="67"/>
      <c r="D36" s="67"/>
      <c r="E36" s="67"/>
      <c r="F36" s="67"/>
      <c r="G36" s="67"/>
      <c r="H36" s="67"/>
      <c r="I36" s="67"/>
      <c r="J36" s="67"/>
      <c r="K36" s="67"/>
      <c r="L36" s="67"/>
      <c r="M36" s="67"/>
      <c r="N36" s="67"/>
      <c r="O36" s="67"/>
      <c r="P36" s="67"/>
    </row>
    <row r="37" spans="1:16" ht="12.75">
      <c r="A37" s="67"/>
      <c r="B37" s="67"/>
      <c r="C37" s="67"/>
      <c r="D37" s="67"/>
      <c r="E37" s="67"/>
      <c r="F37" s="67"/>
      <c r="G37" s="67"/>
      <c r="H37" s="67"/>
      <c r="I37" s="67"/>
      <c r="J37" s="67"/>
      <c r="K37" s="67"/>
      <c r="L37" s="67"/>
      <c r="M37" s="67"/>
      <c r="N37" s="67"/>
      <c r="O37" s="67"/>
      <c r="P37" s="67"/>
    </row>
    <row r="38" spans="1:16" ht="12.75">
      <c r="A38" s="67"/>
      <c r="B38" s="67"/>
      <c r="C38" s="67"/>
      <c r="D38" s="67"/>
      <c r="E38" s="67"/>
      <c r="F38" s="67"/>
      <c r="G38" s="67"/>
      <c r="H38" s="67"/>
      <c r="I38" s="67"/>
      <c r="J38" s="67"/>
      <c r="K38" s="67"/>
      <c r="L38" s="67"/>
      <c r="M38" s="67"/>
      <c r="N38" s="67"/>
      <c r="O38" s="67"/>
      <c r="P38" s="67"/>
    </row>
    <row r="39" spans="1:16" ht="12.75">
      <c r="A39" s="67"/>
      <c r="B39" s="67"/>
      <c r="C39" s="67"/>
      <c r="D39" s="67"/>
      <c r="E39" s="67"/>
      <c r="F39" s="67"/>
      <c r="G39" s="67"/>
      <c r="H39" s="67"/>
      <c r="I39" s="67"/>
      <c r="J39" s="67"/>
      <c r="K39" s="67"/>
      <c r="L39" s="67"/>
      <c r="M39" s="67"/>
      <c r="N39" s="67"/>
      <c r="O39" s="67"/>
      <c r="P39" s="67"/>
    </row>
    <row r="40" spans="1:16" ht="12.75">
      <c r="A40" s="67"/>
      <c r="B40" s="67"/>
      <c r="C40" s="67"/>
      <c r="D40" s="67"/>
      <c r="E40" s="67"/>
      <c r="F40" s="67"/>
      <c r="G40" s="67"/>
      <c r="H40" s="67"/>
      <c r="I40" s="67"/>
      <c r="J40" s="67"/>
      <c r="K40" s="67"/>
      <c r="L40" s="67"/>
      <c r="M40" s="67"/>
      <c r="N40" s="67"/>
      <c r="O40" s="67"/>
      <c r="P40" s="67"/>
    </row>
    <row r="41" spans="1:20" ht="12.75">
      <c r="A41" s="67"/>
      <c r="B41" s="67"/>
      <c r="C41" s="67"/>
      <c r="D41" s="67"/>
      <c r="E41" s="67"/>
      <c r="F41" s="67"/>
      <c r="G41" s="67"/>
      <c r="H41" s="67"/>
      <c r="I41" s="67"/>
      <c r="J41" s="67"/>
      <c r="K41" s="67"/>
      <c r="L41" s="67"/>
      <c r="M41" s="67"/>
      <c r="N41" s="67"/>
      <c r="O41" s="67"/>
      <c r="P41" s="67"/>
      <c r="T41" s="139"/>
    </row>
    <row r="42" spans="1:20" ht="12.75">
      <c r="A42" s="67"/>
      <c r="B42" s="67"/>
      <c r="C42" s="67"/>
      <c r="D42" s="67"/>
      <c r="E42" s="67"/>
      <c r="F42" s="67"/>
      <c r="G42" s="67"/>
      <c r="H42" s="67"/>
      <c r="I42" s="67"/>
      <c r="J42" s="67"/>
      <c r="K42" s="67"/>
      <c r="L42" s="67"/>
      <c r="M42" s="67"/>
      <c r="N42" s="67"/>
      <c r="O42" s="67"/>
      <c r="P42" s="67"/>
      <c r="T42" s="139"/>
    </row>
    <row r="43" spans="1:16" ht="12.75">
      <c r="A43" s="67"/>
      <c r="B43" s="67"/>
      <c r="C43" s="67"/>
      <c r="D43" s="67"/>
      <c r="E43" s="67"/>
      <c r="F43" s="67"/>
      <c r="G43" s="67"/>
      <c r="H43" s="67"/>
      <c r="I43" s="67"/>
      <c r="J43" s="67"/>
      <c r="K43" s="67"/>
      <c r="L43" s="67"/>
      <c r="M43" s="67"/>
      <c r="N43" s="67"/>
      <c r="O43" s="67"/>
      <c r="P43" s="67"/>
    </row>
    <row r="44" spans="1:16" ht="12.75">
      <c r="A44" s="67"/>
      <c r="B44" s="67"/>
      <c r="C44" s="67"/>
      <c r="D44" s="67"/>
      <c r="E44" s="67"/>
      <c r="F44" s="67"/>
      <c r="G44" s="67"/>
      <c r="H44" s="67"/>
      <c r="I44" s="67"/>
      <c r="J44" s="67"/>
      <c r="K44" s="67"/>
      <c r="L44" s="67"/>
      <c r="M44" s="67"/>
      <c r="N44" s="67"/>
      <c r="O44" s="67"/>
      <c r="P44" s="67"/>
    </row>
    <row r="45" spans="1:20" ht="12.75">
      <c r="A45" s="67"/>
      <c r="B45" s="67"/>
      <c r="C45" s="67"/>
      <c r="D45" s="67"/>
      <c r="E45" s="67"/>
      <c r="F45" s="67"/>
      <c r="G45" s="67"/>
      <c r="H45" s="67"/>
      <c r="I45" s="67"/>
      <c r="J45" s="67"/>
      <c r="K45" s="67"/>
      <c r="L45" s="67"/>
      <c r="M45" s="67"/>
      <c r="N45" s="67"/>
      <c r="O45" s="67"/>
      <c r="P45" s="67"/>
      <c r="T45" s="140"/>
    </row>
    <row r="46" spans="1:20" s="63" customFormat="1" ht="12.75">
      <c r="A46" s="67"/>
      <c r="B46" s="67"/>
      <c r="C46" s="67"/>
      <c r="D46" s="67"/>
      <c r="E46" s="67"/>
      <c r="F46" s="67"/>
      <c r="G46" s="67"/>
      <c r="H46" s="67"/>
      <c r="I46" s="67"/>
      <c r="J46" s="67"/>
      <c r="K46" s="67"/>
      <c r="L46" s="67"/>
      <c r="M46" s="67"/>
      <c r="N46" s="67"/>
      <c r="O46" s="67"/>
      <c r="P46" s="67"/>
      <c r="T46" s="138"/>
    </row>
    <row r="47" spans="1:16" ht="12.75">
      <c r="A47" s="67"/>
      <c r="B47" s="67"/>
      <c r="C47" s="67"/>
      <c r="D47" s="67"/>
      <c r="E47" s="67"/>
      <c r="F47" s="67"/>
      <c r="G47" s="67"/>
      <c r="H47" s="67"/>
      <c r="I47" s="67"/>
      <c r="J47" s="67"/>
      <c r="K47" s="67"/>
      <c r="L47" s="67"/>
      <c r="M47" s="67"/>
      <c r="N47" s="67"/>
      <c r="O47" s="67"/>
      <c r="P47" s="67"/>
    </row>
    <row r="48" spans="1:20" ht="12.75">
      <c r="A48" s="67"/>
      <c r="B48" s="67"/>
      <c r="C48" s="67"/>
      <c r="D48" s="67"/>
      <c r="E48" s="67"/>
      <c r="F48" s="67"/>
      <c r="G48" s="67"/>
      <c r="H48" s="67"/>
      <c r="I48" s="67"/>
      <c r="J48" s="67"/>
      <c r="K48" s="67"/>
      <c r="L48" s="67"/>
      <c r="M48" s="67"/>
      <c r="N48" s="67"/>
      <c r="O48" s="67"/>
      <c r="P48" s="67"/>
      <c r="T48" s="139"/>
    </row>
    <row r="49" spans="1:20" ht="12.75">
      <c r="A49" s="67"/>
      <c r="B49" s="67"/>
      <c r="C49" s="67"/>
      <c r="D49" s="67"/>
      <c r="E49" s="67"/>
      <c r="F49" s="67"/>
      <c r="G49" s="67"/>
      <c r="H49" s="67"/>
      <c r="I49" s="67"/>
      <c r="J49" s="67"/>
      <c r="K49" s="67"/>
      <c r="L49" s="67"/>
      <c r="M49" s="67"/>
      <c r="N49" s="67"/>
      <c r="O49" s="67"/>
      <c r="P49" s="67"/>
      <c r="T49" s="141"/>
    </row>
    <row r="50" spans="1:20" ht="12">
      <c r="A50" s="68"/>
      <c r="B50" s="68"/>
      <c r="C50" s="57"/>
      <c r="D50" s="57"/>
      <c r="E50" s="57"/>
      <c r="F50" s="57"/>
      <c r="G50" s="57"/>
      <c r="H50" s="69"/>
      <c r="I50" s="57"/>
      <c r="J50" s="57"/>
      <c r="K50" s="57"/>
      <c r="L50" s="57"/>
      <c r="M50" s="57"/>
      <c r="N50" s="69"/>
      <c r="O50" s="57"/>
      <c r="T50" s="141"/>
    </row>
    <row r="51" spans="1:15" ht="12">
      <c r="A51" s="68"/>
      <c r="B51" s="68"/>
      <c r="C51" s="57"/>
      <c r="D51" s="57"/>
      <c r="E51" s="57"/>
      <c r="F51" s="57"/>
      <c r="G51" s="57"/>
      <c r="H51" s="69"/>
      <c r="I51" s="57"/>
      <c r="J51" s="57"/>
      <c r="K51" s="57"/>
      <c r="L51" s="57"/>
      <c r="M51" s="57"/>
      <c r="N51" s="69"/>
      <c r="O51" s="57"/>
    </row>
    <row r="61" spans="5:20" ht="12">
      <c r="E61" s="70" t="s">
        <v>8</v>
      </c>
      <c r="T61" s="140"/>
    </row>
    <row r="62" ht="12">
      <c r="E62" s="59" t="s">
        <v>8</v>
      </c>
    </row>
    <row r="68" ht="12">
      <c r="E68" s="59" t="s">
        <v>8</v>
      </c>
    </row>
    <row r="69" ht="12">
      <c r="E69" s="59" t="s">
        <v>8</v>
      </c>
    </row>
  </sheetData>
  <sheetProtection password="CA1B" sheet="1"/>
  <mergeCells count="12">
    <mergeCell ref="O31:P31"/>
    <mergeCell ref="O34:P34"/>
    <mergeCell ref="B34:G34"/>
    <mergeCell ref="A31:N31"/>
    <mergeCell ref="O6:P6"/>
    <mergeCell ref="B4:G4"/>
    <mergeCell ref="B1:P1"/>
    <mergeCell ref="B2:G2"/>
    <mergeCell ref="B3:G3"/>
    <mergeCell ref="I3:L3"/>
    <mergeCell ref="M3:N3"/>
    <mergeCell ref="M2:N2"/>
  </mergeCells>
  <conditionalFormatting sqref="P30">
    <cfRule type="containsText" priority="1" dxfId="0" operator="containsText" stopIfTrue="1" text="Incorrect">
      <formula>NOT(ISERROR(SEARCH("Incorrect",P30)))</formula>
    </cfRule>
    <cfRule type="cellIs" priority="2" dxfId="0" operator="equal" stopIfTrue="1">
      <formula>"""Incorrect"""</formula>
    </cfRule>
    <cfRule type="cellIs" priority="3" dxfId="0" operator="equal" stopIfTrue="1">
      <formula>"""Incorrect"""</formula>
    </cfRule>
  </conditionalFormatting>
  <dataValidations count="115">
    <dataValidation allowBlank="1" showInputMessage="1" showErrorMessage="1" prompt="Contract/Reservation Number" sqref="M2"/>
    <dataValidation allowBlank="1" showInputMessage="1" showErrorMessage="1" prompt="Hourly rate of pay" sqref="M3"/>
    <dataValidation allowBlank="1" showInputMessage="1" showErrorMessage="1" prompt="Total Soft Cost Hours in Pay Period" sqref="O28"/>
    <dataValidation allowBlank="1" showInputMessage="1" showErrorMessage="1" prompt="Total Administrative Hours in Pay Period" sqref="O29"/>
    <dataValidation allowBlank="1" showInputMessage="1" showErrorMessage="1" prompt="Total HOME Hours in Pay Period" sqref="O30"/>
    <dataValidation allowBlank="1" showInputMessage="1" showErrorMessage="1" prompt="Total soft cost wages for pay period" sqref="P28"/>
    <dataValidation allowBlank="1" showInputMessage="1" showErrorMessage="1" prompt="Total admin wages for pay period" sqref="P29"/>
    <dataValidation allowBlank="1" showInputMessage="1" showErrorMessage="1" prompt="Total wages for pay period" sqref="P30"/>
    <dataValidation allowBlank="1" showInputMessage="1" showErrorMessage="1" promptTitle="Flexible Costs Row 12" prompt="Total Hours in category for pay period" sqref="O19"/>
    <dataValidation allowBlank="1" showInputMessage="1" showErrorMessage="1" promptTitle="Flexible Costs Row 12" prompt="Total Wages in category for pay period." sqref="P19"/>
    <dataValidation allowBlank="1" showInputMessage="1" showErrorMessage="1" promptTitle="Flexible Costs Row 11" prompt="Total Hours in category for pay period" sqref="O18"/>
    <dataValidation allowBlank="1" showInputMessage="1" showErrorMessage="1" promptTitle="Admin Costs Row 1 " prompt="Total Hours in category for pay period" sqref="O21"/>
    <dataValidation allowBlank="1" showInputMessage="1" showErrorMessage="1" promptTitle="Admin Costs Row 2 " prompt="Total Hours in category for pay period" sqref="O22"/>
    <dataValidation allowBlank="1" showInputMessage="1" showErrorMessage="1" promptTitle="Admin Costs Row 3 " prompt="Total Hours in category for pay period" sqref="O23"/>
    <dataValidation allowBlank="1" showInputMessage="1" showErrorMessage="1" promptTitle="Admin Costs Row 4" prompt="Total Hours in category for pay period" sqref="O24"/>
    <dataValidation allowBlank="1" showInputMessage="1" showErrorMessage="1" promptTitle="Admin Costs Row 5 " prompt="Total Hours in category for pay period" sqref="O25"/>
    <dataValidation allowBlank="1" showInputMessage="1" showErrorMessage="1" promptTitle="Admin Costs Row 6" prompt="Total Hours in category for pay period" sqref="O26:O27"/>
    <dataValidation allowBlank="1" showInputMessage="1" showErrorMessage="1" promptTitle="Flexible Costs Row 11" prompt="Total Wages in category for pay period." sqref="P18"/>
    <dataValidation allowBlank="1" showInputMessage="1" showErrorMessage="1" promptTitle="Admin Costs Row 1 " prompt="Total Wages in category for pay period." sqref="P21"/>
    <dataValidation allowBlank="1" showInputMessage="1" showErrorMessage="1" promptTitle="Admin Costs Row 2" prompt="Total Wages in category for pay period." sqref="P22"/>
    <dataValidation allowBlank="1" showInputMessage="1" showErrorMessage="1" promptTitle="Admin Costs Row 3 " prompt="Total Wages in category for pay period." sqref="P23"/>
    <dataValidation allowBlank="1" showInputMessage="1" showErrorMessage="1" promptTitle="Admin Costs Row 4" prompt="Total Wages in category for pay period." sqref="P24"/>
    <dataValidation allowBlank="1" showInputMessage="1" showErrorMessage="1" promptTitle="Admin Costs Row 5" prompt="Total Wages in category for pay period." sqref="P25"/>
    <dataValidation allowBlank="1" showInputMessage="1" showErrorMessage="1" promptTitle="Admin Costs Row 6" prompt="Total Wages in category for pay period." sqref="P26:P27"/>
    <dataValidation allowBlank="1" showInputMessage="1" showErrorMessage="1" promptTitle="Flexible Costs Row 8" prompt="Total Hours in category for pay period" sqref="O15"/>
    <dataValidation allowBlank="1" showInputMessage="1" showErrorMessage="1" promptTitle="Flexible Costs Row 9" prompt="Total Hours in category for pay period" sqref="O16"/>
    <dataValidation allowBlank="1" showInputMessage="1" showErrorMessage="1" promptTitle="Flexible Costs Row 10" prompt="Total Hours in category for pay period" sqref="O17"/>
    <dataValidation allowBlank="1" showInputMessage="1" showErrorMessage="1" promptTitle="Flexible Costs Row 8" prompt="Total Wages in category for pay period." sqref="P15"/>
    <dataValidation allowBlank="1" showInputMessage="1" showErrorMessage="1" promptTitle="Flexible Costs Row 9" prompt="Total Wages in category for pay period." sqref="P16"/>
    <dataValidation allowBlank="1" showInputMessage="1" showErrorMessage="1" promptTitle="Flexible Costs Row 10" prompt="Total Wages in category for pay period." sqref="P17"/>
    <dataValidation allowBlank="1" showInputMessage="1" showErrorMessage="1" promptTitle="Flexible Costs Row 7 " prompt="Total Hours in category for pay period" sqref="O14"/>
    <dataValidation allowBlank="1" showInputMessage="1" showErrorMessage="1" promptTitle="Flexible Costs Row 7" prompt="Total Wages in category for pay period." sqref="P14"/>
    <dataValidation allowBlank="1" showInputMessage="1" showErrorMessage="1" promptTitle="Flexible Costs Row 4" prompt="Total Hours in category for pay period" sqref="O11"/>
    <dataValidation allowBlank="1" showInputMessage="1" showErrorMessage="1" promptTitle="Flexible Costs Row 5" prompt="Total Hours in category for pay period" sqref="O12"/>
    <dataValidation allowBlank="1" showInputMessage="1" showErrorMessage="1" promptTitle="Flexible Costs Row 6 " prompt="Total Hours in category for pay period" sqref="O13"/>
    <dataValidation allowBlank="1" showInputMessage="1" showErrorMessage="1" promptTitle="Flexible Costs Row 4" prompt="Total Wages in category for pay period." sqref="P11"/>
    <dataValidation allowBlank="1" showInputMessage="1" showErrorMessage="1" promptTitle="Flexible Costs Row 5" prompt="Total Wages in category for pay period." sqref="P12"/>
    <dataValidation allowBlank="1" showInputMessage="1" showErrorMessage="1" promptTitle="Flexible Costs Row 6" prompt="Total Wages in category for pay period." sqref="P13"/>
    <dataValidation allowBlank="1" showInputMessage="1" showErrorMessage="1" promptTitle="Flexible Costs Row 3" prompt="Total Hours in category for pay period" sqref="O10"/>
    <dataValidation allowBlank="1" showInputMessage="1" showErrorMessage="1" promptTitle="Flexible Costs Row 3" prompt="Total Wages in category for pay period." sqref="P10"/>
    <dataValidation allowBlank="1" showInputMessage="1" showErrorMessage="1" promptTitle="Flexible Costs Row 2" prompt="Total Hours in category for pay period" sqref="O9"/>
    <dataValidation allowBlank="1" showInputMessage="1" showErrorMessage="1" promptTitle="Flexible Costs Row 2 " prompt="Total Wages in category for pay period." sqref="P9"/>
    <dataValidation allowBlank="1" showInputMessage="1" showErrorMessage="1" promptTitle="Flexible Costs Row 1 " prompt="Total Hours in category for pay period" sqref="O8"/>
    <dataValidation allowBlank="1" showInputMessage="1" showErrorMessage="1" promptTitle="Flexible Costs Row 1 " prompt="Total Wages in category for pay period." sqref="P8"/>
    <dataValidation allowBlank="1" showInputMessage="1" showErrorMessage="1" promptTitle="Column 1" prompt="Total Soft Cost Hours" sqref="C28"/>
    <dataValidation allowBlank="1" showInputMessage="1" showErrorMessage="1" promptTitle="Column 2" prompt="Total Soft Cost Hours" sqref="D28"/>
    <dataValidation allowBlank="1" showInputMessage="1" showErrorMessage="1" promptTitle="Column 3" prompt="Total Soft Cost Hours" sqref="E28"/>
    <dataValidation allowBlank="1" showInputMessage="1" showErrorMessage="1" promptTitle="Column 4" prompt="Total Soft Cost Hours" sqref="F28"/>
    <dataValidation allowBlank="1" showInputMessage="1" showErrorMessage="1" promptTitle="Column 5" prompt="Total Soft Cost Hours" sqref="G28"/>
    <dataValidation allowBlank="1" showInputMessage="1" showErrorMessage="1" promptTitle="Column 6" prompt="Total Soft Cost Hours" sqref="H28"/>
    <dataValidation allowBlank="1" showInputMessage="1" showErrorMessage="1" promptTitle="Column 7" prompt="Total Soft Cost Hours" sqref="I28"/>
    <dataValidation allowBlank="1" showInputMessage="1" showErrorMessage="1" promptTitle="Column 8" prompt="Total Soft Cost Hours" sqref="J28"/>
    <dataValidation allowBlank="1" showInputMessage="1" showErrorMessage="1" promptTitle="Column 9" prompt="Total Soft Cost Hours" sqref="K28"/>
    <dataValidation allowBlank="1" showInputMessage="1" showErrorMessage="1" promptTitle="Column 10" prompt="Total Soft Cost Hours" sqref="L28"/>
    <dataValidation allowBlank="1" showInputMessage="1" showErrorMessage="1" promptTitle="Column 11" prompt="Total Soft Cost Hours" sqref="M28"/>
    <dataValidation allowBlank="1" showInputMessage="1" showErrorMessage="1" promptTitle="Column 12" prompt="Total Soft Cost Hours" sqref="N28"/>
    <dataValidation allowBlank="1" showInputMessage="1" showErrorMessage="1" promptTitle="Column 1" prompt="Total Admin Hours " sqref="C29"/>
    <dataValidation allowBlank="1" showInputMessage="1" showErrorMessage="1" promptTitle="Column 2" prompt="Total Admin Hours " sqref="D29"/>
    <dataValidation allowBlank="1" showInputMessage="1" showErrorMessage="1" promptTitle="Column 3" prompt="Total Admin Hours " sqref="E29"/>
    <dataValidation allowBlank="1" showInputMessage="1" showErrorMessage="1" promptTitle="Column 4" prompt="Total Admin Hours " sqref="F29"/>
    <dataValidation allowBlank="1" showInputMessage="1" showErrorMessage="1" promptTitle="Column 5" prompt="Total Admin Hours " sqref="G29"/>
    <dataValidation allowBlank="1" showInputMessage="1" showErrorMessage="1" promptTitle="Column 6" prompt="Total Admin Hours " sqref="H29"/>
    <dataValidation allowBlank="1" showInputMessage="1" showErrorMessage="1" promptTitle="Column 7" prompt="Total Admin Hours " sqref="I29"/>
    <dataValidation allowBlank="1" showInputMessage="1" showErrorMessage="1" promptTitle="Column 8" prompt="Total Admin Hours " sqref="J29"/>
    <dataValidation allowBlank="1" showInputMessage="1" showErrorMessage="1" promptTitle="Column 9" prompt="Total Admin Hours " sqref="K29"/>
    <dataValidation allowBlank="1" showInputMessage="1" showErrorMessage="1" promptTitle="Column 10" prompt="Total Admin Hours " sqref="L29"/>
    <dataValidation allowBlank="1" showInputMessage="1" showErrorMessage="1" promptTitle="Column 11" prompt="Total Admin Hours " sqref="M29"/>
    <dataValidation allowBlank="1" showInputMessage="1" showErrorMessage="1" promptTitle="Column 12" prompt="Total Admin Hours " sqref="N29"/>
    <dataValidation allowBlank="1" showInputMessage="1" showErrorMessage="1" promptTitle="Column 1" prompt="Total HOME Hours for day" sqref="C30"/>
    <dataValidation allowBlank="1" showInputMessage="1" showErrorMessage="1" promptTitle="Column 2" prompt="Total HOME Hours for day" sqref="D30"/>
    <dataValidation allowBlank="1" showInputMessage="1" showErrorMessage="1" promptTitle="Column 3" prompt="Total HOME Hours for day" sqref="E30"/>
    <dataValidation allowBlank="1" showInputMessage="1" showErrorMessage="1" promptTitle="Column 4" prompt="Total HOME Hours for day" sqref="F30"/>
    <dataValidation allowBlank="1" showInputMessage="1" showErrorMessage="1" promptTitle="Column 5" prompt="Total HOME Hours for day" sqref="G30"/>
    <dataValidation allowBlank="1" showInputMessage="1" showErrorMessage="1" promptTitle="Column 6" prompt="Total HOME Hours for day" sqref="H30"/>
    <dataValidation allowBlank="1" showInputMessage="1" showErrorMessage="1" promptTitle="Column 7" prompt="Total HOME Hours for day" sqref="I30"/>
    <dataValidation allowBlank="1" showInputMessage="1" showErrorMessage="1" promptTitle="Column 8" prompt="Total HOME Hours for day" sqref="J30"/>
    <dataValidation allowBlank="1" showInputMessage="1" showErrorMessage="1" promptTitle="Column 9" prompt="Total HOME Hours for day" sqref="K30"/>
    <dataValidation allowBlank="1" showInputMessage="1" showErrorMessage="1" promptTitle="Column 10" prompt="Total HOME Hours for day" sqref="L30"/>
    <dataValidation allowBlank="1" showInputMessage="1" showErrorMessage="1" promptTitle="Column 11" prompt="Total HOME Hours for day" sqref="M30"/>
    <dataValidation allowBlank="1" showInputMessage="1" showErrorMessage="1" promptTitle="Column 12" prompt="Total HOME Hours for day" sqref="N30"/>
    <dataValidation allowBlank="1" showInputMessage="1" showErrorMessage="1" promptTitle="Flexible Costs Row 12" prompt="Other Flexible Costs" sqref="A19 T22:T23"/>
    <dataValidation allowBlank="1" showInputMessage="1" showErrorMessage="1" prompt="Enter number of hours worked" sqref="C21:N27 C8:N19"/>
    <dataValidation allowBlank="1" showInputMessage="1" showErrorMessage="1" promptTitle="Flexible Costs Row 11" prompt="Work Write-Up/Cost Estimate" sqref="A18 T21"/>
    <dataValidation allowBlank="1" showInputMessage="1" showErrorMessage="1" promptTitle="Admin Costs Row 1" prompt="Management Oversight" sqref="A21 T24"/>
    <dataValidation allowBlank="1" showInputMessage="1" showErrorMessage="1" promptTitle="Admin Costs Row 2" prompt="Affirmative Marketing Plan" sqref="A22 T25"/>
    <dataValidation allowBlank="1" showInputMessage="1" showErrorMessage="1" promptTitle="Admin Costs Row 3" prompt="Financial Management" sqref="A23 T26:T27"/>
    <dataValidation allowBlank="1" showInputMessage="1" showErrorMessage="1" promptTitle="Admin Costs Row 4" prompt="Procurement of Consulting Services" sqref="A24 T28"/>
    <dataValidation allowBlank="1" showInputMessage="1" showErrorMessage="1" promptTitle="Admin Costs Row 5" prompt="Recordkeeping" sqref="A25 T29"/>
    <dataValidation allowBlank="1" showInputMessage="1" showErrorMessage="1" promptTitle="Admin Costs Row 6" prompt="Other Admin Cost" sqref="A26:A27 T30:T34"/>
    <dataValidation type="list" allowBlank="1" showInputMessage="1" showErrorMessage="1" prompt="Select whether category is to be charged to soft costs or admin costs&#10;" sqref="B8:B19">
      <formula1>"Soft Cost, Administrative Cost"</formula1>
    </dataValidation>
    <dataValidation allowBlank="1" showInputMessage="1" showErrorMessage="1" promptTitle="Flexible Costs Row 8" prompt="Pre-Construction Conference" sqref="A15 T18"/>
    <dataValidation allowBlank="1" showInputMessage="1" showErrorMessage="1" promptTitle="Flexible Costs Row 9" prompt="Project Document Preparation" sqref="A16 T19"/>
    <dataValidation allowBlank="1" showInputMessage="1" showErrorMessage="1" promptTitle="Flexible Costs Row 10" prompt="Plans and Specs- Procurement and review" sqref="A17 T20"/>
    <dataValidation allowBlank="1" showInputMessage="1" showErrorMessage="1" promptTitle="Flexible Costs Row 7" prompt="Procurement of Building Contractor" sqref="A14 T17"/>
    <dataValidation allowBlank="1" showInputMessage="1" showErrorMessage="1" promptTitle="Flexible Costs Row 4" prompt="Homebuyer Counseling" sqref="A11 T14"/>
    <dataValidation allowBlank="1" showInputMessage="1" showErrorMessage="1" promptTitle="Flexible Costs Row 5" prompt="Property Inspection" sqref="A12 T15"/>
    <dataValidation allowBlank="1" showInputMessage="1" showErrorMessage="1" promptTitle="Flexible Costs Row 6" prompt="Procurement of building services provider, such as architect, engineer, or appraiser." sqref="A13 T16"/>
    <dataValidation allowBlank="1" showInputMessage="1" showErrorMessage="1" promptTitle="Flexible Costs Row 3" prompt="Site-Specific Enviromental Review" sqref="A10 T13"/>
    <dataValidation allowBlank="1" showInputMessage="1" showErrorMessage="1" promptTitle="Flexible Costs Row 2" prompt="Broad Environmenal Review" sqref="A9"/>
    <dataValidation allowBlank="1" showInputMessage="1" showErrorMessage="1" prompt="Enter 5 Digit Project Number if any reimbursement for soft costs is requested with this draw." sqref="B4 H4:J4"/>
    <dataValidation allowBlank="1" showInputMessage="1" showErrorMessage="1" prompt="Administrator Name" sqref="B2 I2:J2"/>
    <dataValidation allowBlank="1" showInputMessage="1" showErrorMessage="1" prompt="Name of employee whose wages are to be reimbursed." sqref="B3"/>
    <dataValidation allowBlank="1" showInputMessage="1" showErrorMessage="1" prompt="Column 1 Date Hours Worked" sqref="C6"/>
    <dataValidation allowBlank="1" showInputMessage="1" showErrorMessage="1" prompt="Column 2 Date Hours Worked" sqref="D6"/>
    <dataValidation allowBlank="1" showInputMessage="1" showErrorMessage="1" prompt="Column 3 Date Hours Worked" sqref="E6"/>
    <dataValidation allowBlank="1" showInputMessage="1" showErrorMessage="1" prompt="Column 4 Date Hours Worked" sqref="F6"/>
    <dataValidation allowBlank="1" showInputMessage="1" showErrorMessage="1" prompt="Column 5 Date Hours Worked" sqref="G6"/>
    <dataValidation allowBlank="1" showInputMessage="1" showErrorMessage="1" prompt="Column 6 Date Hours Worked" sqref="H6"/>
    <dataValidation allowBlank="1" showInputMessage="1" showErrorMessage="1" prompt="Column 7 Date Hours Worked" sqref="I6"/>
    <dataValidation allowBlank="1" showInputMessage="1" showErrorMessage="1" prompt="Column 8 Date Hours Worked" sqref="J6"/>
    <dataValidation allowBlank="1" showInputMessage="1" showErrorMessage="1" prompt="Column 9 Date Hours Worked" sqref="K6"/>
    <dataValidation allowBlank="1" showInputMessage="1" showErrorMessage="1" prompt="Column 10 Date Hours Worked" sqref="L6"/>
    <dataValidation allowBlank="1" showInputMessage="1" showErrorMessage="1" prompt="Column 11 Date Hours Worked" sqref="M6"/>
    <dataValidation allowBlank="1" showInputMessage="1" showErrorMessage="1" prompt="Column 12 Date Hours Worked" sqref="N6"/>
    <dataValidation allowBlank="1" showInputMessage="1" showErrorMessage="1" promptTitle="Flexible Costs Row 1" prompt="Application Intake Processing" sqref="A8"/>
  </dataValidations>
  <hyperlinks>
    <hyperlink ref="A1" location="'HRA HBAR CFD Time Sheet'!T1" display="Link to Navigation Panel"/>
    <hyperlink ref="T2" location="'HRA HBAR CFD Time Sheet'!B4" display="Start Fillable Form"/>
    <hyperlink ref="T3" location="'HRA HBAR CFD Time Sheet'!B2" display="Administrator Name"/>
    <hyperlink ref="T4" location="'HRA HBAR CFD Time Sheet'!M2" display="Contract Reservation Number"/>
    <hyperlink ref="T5" location="'HRA HBAR CFD Time Sheet'!B3" display="Employee Name"/>
    <hyperlink ref="T6" location="'HRA HBAR CFD Time Sheet'!M3" display="Hourly Rate of Pay"/>
    <hyperlink ref="T7" location="'HRA HBAR CFD Time Sheet'!B4" display="Project Number (Fillable)"/>
    <hyperlink ref="T8" location="'HRA HBAR CFD Time Sheet'!C6" display="Date Hours Worked Row"/>
    <hyperlink ref="T9" location="'HRA HBAR CFD Time Sheet'!A8" display="Cost Category Column"/>
    <hyperlink ref="T11" location="'HRA HBAR CFD Time Sheet'!A8" display="Row 1 Application Intake Processing Hours"/>
    <hyperlink ref="T12" location="'HRA HBAR CFD Time Sheet'!A9" display="Row 2 Enviromental Review - Broad "/>
    <hyperlink ref="T13" location="'HRA HBAR CFD Time Sheet'!A10" display="Row 3 Site-Specific Environmental Review"/>
    <hyperlink ref="T14" location="'HRA HBAR CFD Time Sheet'!A11" display="Row 4 Homebuyer Counseling"/>
    <hyperlink ref="T15" location="'HRA HBAR CFD Time Sheet'!A12" display="Row 5 Property Inpsection"/>
    <hyperlink ref="T16" location="'HRA HBAR CFD Time Sheet'!A13" display="Row 6 Procurement of Building Services Provider"/>
    <hyperlink ref="T17" location="'HRA HBAR CFD Time Sheet'!A14" display="Row 7 Procurement of Building Contractor"/>
    <hyperlink ref="T18" location="'HRA HBAR CFD Time Sheet'!A15" display="Row 8 Pre-Construction Conference"/>
    <hyperlink ref="T19" location="'HRA HBAR CFD Time Sheet'!A16" display="Row 9 Project Document Preparation"/>
    <hyperlink ref="T20" location="'HRA HBAR CFD Time Sheet'!A17" display="Row 10 Plans and Specs Procurement and Review"/>
    <hyperlink ref="T21" location="'HRA HBAR CFD Time Sheet'!A18" display="Row 11 Work Write-up /Cost Estimate"/>
    <hyperlink ref="T22" location="'HRA HBAR CFD Time Sheet'!A19" display="Row 12 Other Flexible Costs"/>
    <hyperlink ref="T24" location="'HRA HBAR CFD Time Sheet'!A21" display="Row 1: Management Oversight"/>
    <hyperlink ref="T25" location="'HRA HBAR CFD Time Sheet'!A22" display="Row 2: Affirmative Marketing Plan"/>
    <hyperlink ref="T26" location="'HRA HBAR CFD Time Sheet'!A23" display="Row 3: Financial Management"/>
    <hyperlink ref="T28" location="'HRA HBAR CFD Time Sheet'!A24" display="Row 4: Procurement of Consulting Services"/>
    <hyperlink ref="T29" location="'HRA HBAR CFD Time Sheet'!A25" display="Row 5: Recordkeeping"/>
    <hyperlink ref="T30" location="'HRA HBAR CFD Time Sheet'!A26" display="Row 6: Other Admin Costs"/>
    <hyperlink ref="T31" location="'HRA HBAR CFD Time Sheet'!A27" display="Total Soft Costs Hours Row"/>
    <hyperlink ref="T32" location="'HRA HBAR CFD Time Sheet'!A28" display="Total Admin Hours Row"/>
    <hyperlink ref="T33" location="'HRA HBAR CFD Time Sheet'!A29" display="Total Hours Row"/>
    <hyperlink ref="T34" location="'HRA HBAR CFD Time Sheet'!A32" display="Employee Certification"/>
    <hyperlink ref="T35" location="'HRA HBAR CFD Time Sheet'!A33" display="Employee Signature and date line"/>
  </hyperlinks>
  <printOptions horizontalCentered="1"/>
  <pageMargins left="0.25" right="0.25" top="0.3" bottom="0.3" header="0.35" footer="0.3"/>
  <pageSetup horizontalDpi="600" verticalDpi="600" orientation="landscape" scale="85" r:id="rId1"/>
  <ignoredErrors>
    <ignoredError sqref="Q18 Q17 Q20:Q24 P20" evalError="1"/>
    <ignoredError sqref="O30:P31" formulaRange="1"/>
  </ignoredErrors>
</worksheet>
</file>

<file path=xl/worksheets/sheet4.xml><?xml version="1.0" encoding="utf-8"?>
<worksheet xmlns="http://schemas.openxmlformats.org/spreadsheetml/2006/main" xmlns:r="http://schemas.openxmlformats.org/officeDocument/2006/relationships">
  <sheetPr>
    <tabColor indexed="42"/>
  </sheetPr>
  <dimension ref="A1:T61"/>
  <sheetViews>
    <sheetView showGridLines="0" showRowColHeaders="0" view="pageLayout" showRuler="0" workbookViewId="0" topLeftCell="A1">
      <selection activeCell="B4" sqref="B4:G4"/>
    </sheetView>
  </sheetViews>
  <sheetFormatPr defaultColWidth="9.140625" defaultRowHeight="12.75"/>
  <cols>
    <col min="1" max="1" width="37.00390625" style="59" customWidth="1"/>
    <col min="2" max="2" width="16.8515625" style="59" customWidth="1"/>
    <col min="3" max="3" width="8.8515625" style="59" customWidth="1"/>
    <col min="4" max="7" width="7.140625" style="59" customWidth="1"/>
    <col min="8" max="8" width="7.421875" style="59" customWidth="1"/>
    <col min="9" max="9" width="7.00390625" style="59" customWidth="1"/>
    <col min="10" max="10" width="7.140625" style="59" customWidth="1"/>
    <col min="11" max="12" width="7.00390625" style="59" customWidth="1"/>
    <col min="13" max="13" width="7.28125" style="59" customWidth="1"/>
    <col min="14" max="14" width="7.140625" style="59" customWidth="1"/>
    <col min="15" max="15" width="7.57421875" style="59" customWidth="1"/>
    <col min="16" max="16" width="10.28125" style="59" customWidth="1"/>
    <col min="17" max="17" width="20.7109375" style="59" hidden="1" customWidth="1"/>
    <col min="18" max="18" width="13.140625" style="59" hidden="1" customWidth="1"/>
    <col min="19" max="19" width="14.8515625" style="59" hidden="1" customWidth="1"/>
    <col min="20" max="20" width="1.1484375" style="138" customWidth="1"/>
    <col min="21" max="16384" width="9.140625" style="59" customWidth="1"/>
  </cols>
  <sheetData>
    <row r="1" spans="1:20" s="54" customFormat="1" ht="15.75">
      <c r="A1" s="123" t="s">
        <v>101</v>
      </c>
      <c r="B1" s="188" t="s">
        <v>194</v>
      </c>
      <c r="C1" s="189"/>
      <c r="D1" s="189"/>
      <c r="E1" s="189"/>
      <c r="F1" s="189"/>
      <c r="G1" s="189"/>
      <c r="H1" s="189"/>
      <c r="I1" s="189"/>
      <c r="J1" s="189"/>
      <c r="K1" s="189"/>
      <c r="L1" s="189"/>
      <c r="M1" s="189"/>
      <c r="N1" s="189"/>
      <c r="O1" s="189"/>
      <c r="P1" s="189"/>
      <c r="Q1" s="55" t="s">
        <v>22</v>
      </c>
      <c r="R1" s="55"/>
      <c r="S1" s="55"/>
      <c r="T1" s="125" t="s">
        <v>102</v>
      </c>
    </row>
    <row r="2" spans="1:20" s="54" customFormat="1" ht="18" customHeight="1">
      <c r="A2" s="114" t="s">
        <v>37</v>
      </c>
      <c r="B2" s="190">
        <f>'Wage Cost Calculator '!$B$6</f>
        <v>0</v>
      </c>
      <c r="C2" s="191"/>
      <c r="D2" s="191"/>
      <c r="E2" s="191"/>
      <c r="F2" s="191"/>
      <c r="G2" s="191"/>
      <c r="I2" s="172"/>
      <c r="J2" s="172"/>
      <c r="K2" s="117"/>
      <c r="L2" s="171" t="s">
        <v>81</v>
      </c>
      <c r="M2" s="197">
        <f>IF('Wage Cost Calculator '!B7="","",'Wage Cost Calculator '!B7)</f>
      </c>
      <c r="N2" s="198"/>
      <c r="O2" s="119"/>
      <c r="P2" s="119"/>
      <c r="Q2" s="56" t="s">
        <v>23</v>
      </c>
      <c r="R2" s="56" t="s">
        <v>17</v>
      </c>
      <c r="S2" s="56" t="s">
        <v>24</v>
      </c>
      <c r="T2" s="126" t="s">
        <v>113</v>
      </c>
    </row>
    <row r="3" spans="1:20" s="54" customFormat="1" ht="18" customHeight="1">
      <c r="A3" s="171" t="s">
        <v>9</v>
      </c>
      <c r="B3" s="192">
        <f>'Wage Cost Calculator '!$B$10</f>
        <v>0</v>
      </c>
      <c r="C3" s="193"/>
      <c r="D3" s="193"/>
      <c r="E3" s="193"/>
      <c r="F3" s="193"/>
      <c r="G3" s="193"/>
      <c r="I3" s="194" t="s">
        <v>10</v>
      </c>
      <c r="J3" s="195"/>
      <c r="K3" s="195"/>
      <c r="L3" s="195"/>
      <c r="M3" s="196">
        <f>'Wage Cost Calculator '!B24</f>
        <v>0</v>
      </c>
      <c r="N3" s="178"/>
      <c r="O3" s="118"/>
      <c r="P3" s="118"/>
      <c r="Q3" s="97" t="s">
        <v>12</v>
      </c>
      <c r="R3" s="1" t="s">
        <v>25</v>
      </c>
      <c r="S3" s="1" t="s">
        <v>18</v>
      </c>
      <c r="T3" s="126" t="s">
        <v>103</v>
      </c>
    </row>
    <row r="4" spans="1:20" s="57" customFormat="1" ht="18" customHeight="1">
      <c r="A4" s="116" t="s">
        <v>99</v>
      </c>
      <c r="B4" s="207"/>
      <c r="C4" s="208"/>
      <c r="D4" s="208"/>
      <c r="E4" s="208"/>
      <c r="F4" s="208"/>
      <c r="G4" s="208"/>
      <c r="H4" s="171"/>
      <c r="I4" s="171"/>
      <c r="J4" s="171"/>
      <c r="K4" s="171"/>
      <c r="L4" s="171"/>
      <c r="M4" s="171"/>
      <c r="N4" s="171"/>
      <c r="O4" s="171"/>
      <c r="P4" s="171"/>
      <c r="Q4" s="2" t="s">
        <v>4</v>
      </c>
      <c r="R4" s="1" t="s">
        <v>26</v>
      </c>
      <c r="S4" s="1" t="s">
        <v>6</v>
      </c>
      <c r="T4" s="126" t="s">
        <v>104</v>
      </c>
    </row>
    <row r="5" spans="1:20" s="57" customFormat="1" ht="16.5" customHeight="1">
      <c r="A5" s="171"/>
      <c r="B5" s="145"/>
      <c r="C5" s="145"/>
      <c r="D5" s="146"/>
      <c r="E5" s="146"/>
      <c r="F5" s="146"/>
      <c r="G5" s="146"/>
      <c r="H5" s="146"/>
      <c r="I5" s="146"/>
      <c r="J5" s="146"/>
      <c r="K5" s="145"/>
      <c r="L5" s="145"/>
      <c r="M5" s="145"/>
      <c r="N5" s="145"/>
      <c r="O5" s="147"/>
      <c r="P5" s="147"/>
      <c r="Q5" s="142" t="s">
        <v>27</v>
      </c>
      <c r="R5" s="1" t="s">
        <v>28</v>
      </c>
      <c r="S5" s="1" t="s">
        <v>2</v>
      </c>
      <c r="T5" s="126" t="s">
        <v>105</v>
      </c>
    </row>
    <row r="6" spans="2:20" s="57" customFormat="1" ht="18" customHeight="1">
      <c r="B6" s="143" t="s">
        <v>100</v>
      </c>
      <c r="C6" s="144">
        <v>0</v>
      </c>
      <c r="D6" s="144">
        <v>0</v>
      </c>
      <c r="E6" s="144">
        <v>0</v>
      </c>
      <c r="F6" s="144">
        <v>0</v>
      </c>
      <c r="G6" s="144">
        <v>0</v>
      </c>
      <c r="H6" s="144">
        <v>0</v>
      </c>
      <c r="I6" s="144">
        <v>0</v>
      </c>
      <c r="J6" s="144">
        <v>0</v>
      </c>
      <c r="K6" s="144">
        <v>0</v>
      </c>
      <c r="L6" s="144">
        <v>0</v>
      </c>
      <c r="M6" s="144">
        <v>0</v>
      </c>
      <c r="N6" s="144">
        <v>0</v>
      </c>
      <c r="O6" s="205" t="s">
        <v>11</v>
      </c>
      <c r="P6" s="206"/>
      <c r="Q6" s="2" t="s">
        <v>19</v>
      </c>
      <c r="R6" s="56"/>
      <c r="S6" s="1" t="s">
        <v>3</v>
      </c>
      <c r="T6" s="127" t="s">
        <v>106</v>
      </c>
    </row>
    <row r="7" spans="1:20" ht="18" customHeight="1">
      <c r="A7" s="58" t="s">
        <v>180</v>
      </c>
      <c r="B7" s="58"/>
      <c r="C7" s="76"/>
      <c r="D7" s="58"/>
      <c r="E7" s="58"/>
      <c r="F7" s="58"/>
      <c r="G7" s="58"/>
      <c r="H7" s="58"/>
      <c r="I7" s="58"/>
      <c r="J7" s="58"/>
      <c r="K7" s="58"/>
      <c r="L7" s="58"/>
      <c r="M7" s="58"/>
      <c r="N7" s="58"/>
      <c r="O7" s="96" t="s">
        <v>83</v>
      </c>
      <c r="P7" s="71" t="s">
        <v>84</v>
      </c>
      <c r="Q7" s="2" t="s">
        <v>29</v>
      </c>
      <c r="R7" s="56"/>
      <c r="S7" s="1" t="s">
        <v>7</v>
      </c>
      <c r="T7" s="127" t="s">
        <v>112</v>
      </c>
    </row>
    <row r="8" spans="1:20" ht="18" customHeight="1">
      <c r="A8" s="98" t="s">
        <v>12</v>
      </c>
      <c r="B8" s="99" t="s">
        <v>36</v>
      </c>
      <c r="C8" s="7">
        <v>0</v>
      </c>
      <c r="D8" s="7">
        <v>0</v>
      </c>
      <c r="E8" s="7">
        <v>0</v>
      </c>
      <c r="F8" s="7">
        <v>0</v>
      </c>
      <c r="G8" s="7">
        <v>0</v>
      </c>
      <c r="H8" s="7">
        <v>0</v>
      </c>
      <c r="I8" s="7">
        <v>0</v>
      </c>
      <c r="J8" s="7">
        <v>0</v>
      </c>
      <c r="K8" s="7">
        <v>0</v>
      </c>
      <c r="L8" s="7">
        <v>0</v>
      </c>
      <c r="M8" s="7">
        <v>0</v>
      </c>
      <c r="N8" s="7">
        <v>0</v>
      </c>
      <c r="O8" s="6">
        <f>SUM(C8:N8)</f>
        <v>0</v>
      </c>
      <c r="P8" s="60">
        <f>ROUND(O8*$M$3,4)</f>
        <v>0</v>
      </c>
      <c r="Q8" s="2" t="s">
        <v>0</v>
      </c>
      <c r="R8" s="56"/>
      <c r="S8" s="56"/>
      <c r="T8" s="127" t="s">
        <v>107</v>
      </c>
    </row>
    <row r="9" spans="1:20" ht="18" customHeight="1">
      <c r="A9" s="100" t="s">
        <v>94</v>
      </c>
      <c r="B9" s="99" t="s">
        <v>36</v>
      </c>
      <c r="C9" s="7">
        <v>0</v>
      </c>
      <c r="D9" s="7">
        <v>0</v>
      </c>
      <c r="E9" s="7">
        <v>0</v>
      </c>
      <c r="F9" s="7">
        <v>0</v>
      </c>
      <c r="G9" s="7">
        <v>0</v>
      </c>
      <c r="H9" s="7">
        <v>0</v>
      </c>
      <c r="I9" s="7">
        <v>0</v>
      </c>
      <c r="J9" s="7">
        <v>0</v>
      </c>
      <c r="K9" s="7">
        <v>0</v>
      </c>
      <c r="L9" s="7">
        <v>0</v>
      </c>
      <c r="M9" s="7">
        <v>0</v>
      </c>
      <c r="N9" s="7">
        <v>0</v>
      </c>
      <c r="O9" s="6">
        <f>SUM(C9:N9)</f>
        <v>0</v>
      </c>
      <c r="P9" s="60">
        <f>ROUND(O9*$M$3,4)</f>
        <v>0</v>
      </c>
      <c r="Q9" s="1" t="s">
        <v>32</v>
      </c>
      <c r="R9" s="56"/>
      <c r="S9" s="56"/>
      <c r="T9" s="128" t="s">
        <v>111</v>
      </c>
    </row>
    <row r="10" spans="1:20" ht="18" customHeight="1">
      <c r="A10" s="75" t="s">
        <v>178</v>
      </c>
      <c r="B10" s="77"/>
      <c r="C10" s="74"/>
      <c r="D10" s="77"/>
      <c r="E10" s="77"/>
      <c r="F10" s="77"/>
      <c r="G10" s="77"/>
      <c r="H10" s="77"/>
      <c r="I10" s="77"/>
      <c r="J10" s="77"/>
      <c r="K10" s="77"/>
      <c r="L10" s="77"/>
      <c r="M10" s="77"/>
      <c r="N10" s="77"/>
      <c r="O10" s="75"/>
      <c r="P10" s="78"/>
      <c r="T10" s="131" t="s">
        <v>141</v>
      </c>
    </row>
    <row r="11" spans="1:20" ht="18" customHeight="1">
      <c r="A11" s="103" t="s">
        <v>98</v>
      </c>
      <c r="B11" s="104" t="s">
        <v>35</v>
      </c>
      <c r="C11" s="7">
        <v>0</v>
      </c>
      <c r="D11" s="7">
        <v>0</v>
      </c>
      <c r="E11" s="7">
        <v>0</v>
      </c>
      <c r="F11" s="7">
        <v>0</v>
      </c>
      <c r="G11" s="7">
        <v>0</v>
      </c>
      <c r="H11" s="7">
        <v>0</v>
      </c>
      <c r="I11" s="7">
        <v>0</v>
      </c>
      <c r="J11" s="7">
        <v>0</v>
      </c>
      <c r="K11" s="7">
        <v>0</v>
      </c>
      <c r="L11" s="7">
        <v>0</v>
      </c>
      <c r="M11" s="7">
        <v>0</v>
      </c>
      <c r="N11" s="7">
        <v>0</v>
      </c>
      <c r="O11" s="6">
        <f aca="true" t="shared" si="0" ref="O11:O22">SUM(C11:N11)</f>
        <v>0</v>
      </c>
      <c r="P11" s="60">
        <f aca="true" t="shared" si="1" ref="P11:P21">ROUND(O11*$M$3,4)</f>
        <v>0</v>
      </c>
      <c r="T11" s="131" t="s">
        <v>125</v>
      </c>
    </row>
    <row r="12" spans="1:20" ht="18" customHeight="1">
      <c r="A12" s="105" t="s">
        <v>6</v>
      </c>
      <c r="B12" s="106" t="s">
        <v>35</v>
      </c>
      <c r="C12" s="7">
        <v>0</v>
      </c>
      <c r="D12" s="7">
        <v>0</v>
      </c>
      <c r="E12" s="7">
        <v>0</v>
      </c>
      <c r="F12" s="7">
        <v>0</v>
      </c>
      <c r="G12" s="7">
        <v>0</v>
      </c>
      <c r="H12" s="7">
        <v>0</v>
      </c>
      <c r="I12" s="7">
        <v>0</v>
      </c>
      <c r="J12" s="7">
        <v>0</v>
      </c>
      <c r="K12" s="7">
        <v>0</v>
      </c>
      <c r="L12" s="7">
        <v>0</v>
      </c>
      <c r="M12" s="7">
        <v>0</v>
      </c>
      <c r="N12" s="7">
        <v>0</v>
      </c>
      <c r="O12" s="6">
        <f t="shared" si="0"/>
        <v>0</v>
      </c>
      <c r="P12" s="60">
        <f t="shared" si="1"/>
        <v>0</v>
      </c>
      <c r="T12" s="131" t="s">
        <v>126</v>
      </c>
    </row>
    <row r="13" spans="1:20" ht="18" customHeight="1">
      <c r="A13" s="105" t="s">
        <v>2</v>
      </c>
      <c r="B13" s="106" t="s">
        <v>35</v>
      </c>
      <c r="C13" s="7">
        <v>0</v>
      </c>
      <c r="D13" s="7">
        <v>0</v>
      </c>
      <c r="E13" s="7">
        <v>0</v>
      </c>
      <c r="F13" s="7">
        <v>0</v>
      </c>
      <c r="G13" s="7">
        <v>0</v>
      </c>
      <c r="H13" s="7">
        <v>0</v>
      </c>
      <c r="I13" s="7">
        <v>0</v>
      </c>
      <c r="J13" s="7">
        <v>0</v>
      </c>
      <c r="K13" s="7">
        <v>0</v>
      </c>
      <c r="L13" s="7">
        <v>0</v>
      </c>
      <c r="M13" s="7">
        <v>0</v>
      </c>
      <c r="N13" s="7">
        <v>0</v>
      </c>
      <c r="O13" s="6">
        <f t="shared" si="0"/>
        <v>0</v>
      </c>
      <c r="P13" s="60">
        <f t="shared" si="1"/>
        <v>0</v>
      </c>
      <c r="T13" s="132" t="s">
        <v>127</v>
      </c>
    </row>
    <row r="14" spans="1:20" ht="18" customHeight="1">
      <c r="A14" s="105" t="s">
        <v>97</v>
      </c>
      <c r="B14" s="106" t="s">
        <v>35</v>
      </c>
      <c r="C14" s="7">
        <v>0</v>
      </c>
      <c r="D14" s="7">
        <v>0</v>
      </c>
      <c r="E14" s="7">
        <v>0</v>
      </c>
      <c r="F14" s="7">
        <v>0</v>
      </c>
      <c r="G14" s="7">
        <v>0</v>
      </c>
      <c r="H14" s="7">
        <v>0</v>
      </c>
      <c r="I14" s="7">
        <v>0</v>
      </c>
      <c r="J14" s="7">
        <v>0</v>
      </c>
      <c r="K14" s="7">
        <v>0</v>
      </c>
      <c r="L14" s="7">
        <v>0</v>
      </c>
      <c r="M14" s="7">
        <v>0</v>
      </c>
      <c r="N14" s="7">
        <v>0</v>
      </c>
      <c r="O14" s="6">
        <f t="shared" si="0"/>
        <v>0</v>
      </c>
      <c r="P14" s="60">
        <f t="shared" si="1"/>
        <v>0</v>
      </c>
      <c r="T14" s="133" t="s">
        <v>129</v>
      </c>
    </row>
    <row r="15" spans="1:20" s="57" customFormat="1" ht="18" customHeight="1">
      <c r="A15" s="105" t="s">
        <v>7</v>
      </c>
      <c r="B15" s="106" t="s">
        <v>35</v>
      </c>
      <c r="C15" s="7">
        <v>0</v>
      </c>
      <c r="D15" s="7">
        <v>0</v>
      </c>
      <c r="E15" s="7">
        <v>0</v>
      </c>
      <c r="F15" s="7">
        <v>0</v>
      </c>
      <c r="G15" s="7">
        <v>0</v>
      </c>
      <c r="H15" s="7">
        <v>0</v>
      </c>
      <c r="I15" s="7">
        <v>0</v>
      </c>
      <c r="J15" s="7">
        <v>0</v>
      </c>
      <c r="K15" s="7">
        <v>0</v>
      </c>
      <c r="L15" s="7">
        <v>0</v>
      </c>
      <c r="M15" s="7">
        <v>0</v>
      </c>
      <c r="N15" s="7">
        <v>0</v>
      </c>
      <c r="O15" s="6">
        <f t="shared" si="0"/>
        <v>0</v>
      </c>
      <c r="P15" s="60">
        <f t="shared" si="1"/>
        <v>0</v>
      </c>
      <c r="T15" s="134" t="s">
        <v>130</v>
      </c>
    </row>
    <row r="16" spans="1:20" s="57" customFormat="1" ht="18" customHeight="1">
      <c r="A16" s="107" t="s">
        <v>82</v>
      </c>
      <c r="B16" s="108" t="s">
        <v>35</v>
      </c>
      <c r="C16" s="72">
        <v>0</v>
      </c>
      <c r="D16" s="72">
        <v>0</v>
      </c>
      <c r="E16" s="72">
        <v>0</v>
      </c>
      <c r="F16" s="72">
        <v>0</v>
      </c>
      <c r="G16" s="72">
        <v>0</v>
      </c>
      <c r="H16" s="72">
        <v>0</v>
      </c>
      <c r="I16" s="72">
        <v>0</v>
      </c>
      <c r="J16" s="72">
        <v>0</v>
      </c>
      <c r="K16" s="72">
        <v>0</v>
      </c>
      <c r="L16" s="72">
        <v>0</v>
      </c>
      <c r="M16" s="72">
        <v>0</v>
      </c>
      <c r="N16" s="72">
        <v>0</v>
      </c>
      <c r="O16" s="8">
        <f t="shared" si="0"/>
        <v>0</v>
      </c>
      <c r="P16" s="73">
        <f t="shared" si="1"/>
        <v>0</v>
      </c>
      <c r="T16" s="134" t="s">
        <v>131</v>
      </c>
    </row>
    <row r="17" spans="1:20" ht="18" customHeight="1">
      <c r="A17" s="107" t="s">
        <v>5</v>
      </c>
      <c r="B17" s="104" t="s">
        <v>35</v>
      </c>
      <c r="C17" s="7">
        <v>0</v>
      </c>
      <c r="D17" s="7">
        <v>0</v>
      </c>
      <c r="E17" s="7">
        <v>0</v>
      </c>
      <c r="F17" s="7">
        <v>0</v>
      </c>
      <c r="G17" s="7">
        <v>0</v>
      </c>
      <c r="H17" s="7">
        <v>0</v>
      </c>
      <c r="I17" s="7">
        <v>0</v>
      </c>
      <c r="J17" s="7">
        <v>0</v>
      </c>
      <c r="K17" s="7">
        <v>0</v>
      </c>
      <c r="L17" s="7">
        <v>0</v>
      </c>
      <c r="M17" s="7">
        <v>0</v>
      </c>
      <c r="N17" s="7">
        <v>0</v>
      </c>
      <c r="O17" s="6">
        <f>SUM(C17:N17)</f>
        <v>0</v>
      </c>
      <c r="P17" s="60">
        <f>ROUND(O17*$M$3,4)</f>
        <v>0</v>
      </c>
      <c r="T17" s="131"/>
    </row>
    <row r="18" spans="1:20" ht="18" customHeight="1">
      <c r="A18" s="107" t="s">
        <v>193</v>
      </c>
      <c r="B18" s="173" t="s">
        <v>35</v>
      </c>
      <c r="C18" s="7">
        <v>0</v>
      </c>
      <c r="D18" s="7">
        <v>0</v>
      </c>
      <c r="E18" s="7">
        <v>0</v>
      </c>
      <c r="F18" s="7">
        <v>0</v>
      </c>
      <c r="G18" s="7">
        <v>0</v>
      </c>
      <c r="H18" s="7">
        <v>0</v>
      </c>
      <c r="I18" s="7">
        <v>0</v>
      </c>
      <c r="J18" s="7">
        <v>0</v>
      </c>
      <c r="K18" s="7">
        <v>0</v>
      </c>
      <c r="L18" s="7">
        <v>0</v>
      </c>
      <c r="M18" s="7">
        <v>0</v>
      </c>
      <c r="N18" s="7">
        <v>0</v>
      </c>
      <c r="O18" s="6">
        <f>SUM(C18:N18)</f>
        <v>0</v>
      </c>
      <c r="P18" s="60">
        <f>ROUND(O18*$M$3,4)</f>
        <v>0</v>
      </c>
      <c r="T18" s="131"/>
    </row>
    <row r="19" spans="1:20" s="57" customFormat="1" ht="18" customHeight="1">
      <c r="A19" s="75" t="s">
        <v>175</v>
      </c>
      <c r="B19" s="77"/>
      <c r="C19" s="77"/>
      <c r="D19" s="77"/>
      <c r="E19" s="77"/>
      <c r="F19" s="77"/>
      <c r="G19" s="77"/>
      <c r="H19" s="77"/>
      <c r="I19" s="77"/>
      <c r="J19" s="77"/>
      <c r="K19" s="77"/>
      <c r="L19" s="77"/>
      <c r="M19" s="77"/>
      <c r="N19" s="77"/>
      <c r="O19" s="77"/>
      <c r="P19" s="148"/>
      <c r="T19" s="134"/>
    </row>
    <row r="20" spans="1:20" ht="18" customHeight="1">
      <c r="A20" s="109" t="s">
        <v>39</v>
      </c>
      <c r="B20" s="110"/>
      <c r="C20" s="9">
        <f>SUMIF($B$8:C16,"Soft Cost",C8:C16)</f>
        <v>0</v>
      </c>
      <c r="D20" s="9">
        <f>SUMIF($B$8:D16,"Soft Cost",D8:D16)</f>
        <v>0</v>
      </c>
      <c r="E20" s="9">
        <f>SUMIF($B$8:E16,"Soft Cost",E8:E16)</f>
        <v>0</v>
      </c>
      <c r="F20" s="9">
        <f>SUMIF($B$8:F16,"Soft Cost",F8:F16)</f>
        <v>0</v>
      </c>
      <c r="G20" s="9">
        <f>SUMIF($B$8:G16,"Soft Cost",G8:G16)</f>
        <v>0</v>
      </c>
      <c r="H20" s="9">
        <f>SUMIF($B$8:H16,"Soft Cost",H8:H16)</f>
        <v>0</v>
      </c>
      <c r="I20" s="9">
        <f>SUMIF($B$8:I16,"Soft Cost",I8:I16)</f>
        <v>0</v>
      </c>
      <c r="J20" s="9">
        <f>SUMIF($B$8:J16,"Soft Cost",J8:J16)</f>
        <v>0</v>
      </c>
      <c r="K20" s="9">
        <f>SUMIF($B$8:K16,"Soft Cost",K8:K16)</f>
        <v>0</v>
      </c>
      <c r="L20" s="9">
        <f>SUMIF($B$8:L16,"Soft Cost",L8:L16)</f>
        <v>0</v>
      </c>
      <c r="M20" s="9">
        <f>SUMIF($B$8:M16,"Soft Cost",M8:M16)</f>
        <v>0</v>
      </c>
      <c r="N20" s="9">
        <f>SUMIF($B$8:N16,"Soft Cost",N8:N16)</f>
        <v>0</v>
      </c>
      <c r="O20" s="9">
        <f t="shared" si="0"/>
        <v>0</v>
      </c>
      <c r="P20" s="60">
        <f t="shared" si="1"/>
        <v>0</v>
      </c>
      <c r="T20" s="134" t="s">
        <v>132</v>
      </c>
    </row>
    <row r="21" spans="1:20" ht="18" customHeight="1">
      <c r="A21" s="111" t="s">
        <v>40</v>
      </c>
      <c r="B21" s="112"/>
      <c r="C21" s="10">
        <f>SUMIF($B$8:C18,"Administrative Cost",C8:C18)</f>
        <v>0</v>
      </c>
      <c r="D21" s="10">
        <f>SUMIF($B$8:D18,"Administrative Cost",D8:D18)</f>
        <v>0</v>
      </c>
      <c r="E21" s="10">
        <f>SUMIF($B$8:E18,"Administrative Cost",E8:E18)</f>
        <v>0</v>
      </c>
      <c r="F21" s="10">
        <f>SUMIF($B$8:F18,"Administrative Cost",F8:F18)</f>
        <v>0</v>
      </c>
      <c r="G21" s="10">
        <f>SUMIF($B$8:G18,"Administrative Cost",G8:G18)</f>
        <v>0</v>
      </c>
      <c r="H21" s="10">
        <f>SUMIF($B$8:H18,"Administrative Cost",H8:H18)</f>
        <v>0</v>
      </c>
      <c r="I21" s="10">
        <f>SUMIF($B$8:I18,"Administrative Cost",I8:I18)</f>
        <v>0</v>
      </c>
      <c r="J21" s="10">
        <f>SUMIF($B$8:J18,"Administrative Cost",J8:J18)</f>
        <v>0</v>
      </c>
      <c r="K21" s="10">
        <f>SUMIF($B$8:K18,"Administrative Cost",K8:K18)</f>
        <v>0</v>
      </c>
      <c r="L21" s="10">
        <f>SUMIF($B$8:L18,"Administrative Cost",L8:L18)</f>
        <v>0</v>
      </c>
      <c r="M21" s="10">
        <f>SUMIF($B$8:M18,"Administrative Cost",M8:M18)</f>
        <v>0</v>
      </c>
      <c r="N21" s="10">
        <f>SUMIF($B$8:N18,"Administrative Cost",N8:N18)</f>
        <v>0</v>
      </c>
      <c r="O21" s="10">
        <f t="shared" si="0"/>
        <v>0</v>
      </c>
      <c r="P21" s="61">
        <f t="shared" si="1"/>
        <v>0</v>
      </c>
      <c r="Q21" s="62" t="s">
        <v>8</v>
      </c>
      <c r="T21" s="134" t="s">
        <v>133</v>
      </c>
    </row>
    <row r="22" spans="1:20" s="63" customFormat="1" ht="18" customHeight="1">
      <c r="A22" s="11" t="s">
        <v>41</v>
      </c>
      <c r="B22" s="12"/>
      <c r="C22" s="13">
        <f>SUM(C20:C21)</f>
        <v>0</v>
      </c>
      <c r="D22" s="13">
        <f aca="true" t="shared" si="2" ref="D22:N22">SUM(D20:D21)</f>
        <v>0</v>
      </c>
      <c r="E22" s="13">
        <f t="shared" si="2"/>
        <v>0</v>
      </c>
      <c r="F22" s="13">
        <f t="shared" si="2"/>
        <v>0</v>
      </c>
      <c r="G22" s="13">
        <f t="shared" si="2"/>
        <v>0</v>
      </c>
      <c r="H22" s="13">
        <f t="shared" si="2"/>
        <v>0</v>
      </c>
      <c r="I22" s="13">
        <f t="shared" si="2"/>
        <v>0</v>
      </c>
      <c r="J22" s="13">
        <f t="shared" si="2"/>
        <v>0</v>
      </c>
      <c r="K22" s="13">
        <f t="shared" si="2"/>
        <v>0</v>
      </c>
      <c r="L22" s="13">
        <f t="shared" si="2"/>
        <v>0</v>
      </c>
      <c r="M22" s="13">
        <f t="shared" si="2"/>
        <v>0</v>
      </c>
      <c r="N22" s="13">
        <f t="shared" si="2"/>
        <v>0</v>
      </c>
      <c r="O22" s="14">
        <f t="shared" si="0"/>
        <v>0</v>
      </c>
      <c r="P22" s="95">
        <f>IF((SUM('Wage Cost Calculator '!C15:D15)&lt;&gt;O22),"Incorrect",SUM(P20:P21))</f>
        <v>0</v>
      </c>
      <c r="T22" s="135" t="s">
        <v>134</v>
      </c>
    </row>
    <row r="23" spans="1:20" ht="12.75">
      <c r="A23" s="204"/>
      <c r="B23" s="204"/>
      <c r="C23" s="204"/>
      <c r="D23" s="204"/>
      <c r="E23" s="204"/>
      <c r="F23" s="204"/>
      <c r="G23" s="204"/>
      <c r="H23" s="204"/>
      <c r="I23" s="204"/>
      <c r="J23" s="204"/>
      <c r="K23" s="204"/>
      <c r="L23" s="204"/>
      <c r="M23" s="204"/>
      <c r="N23" s="204"/>
      <c r="O23" s="199"/>
      <c r="P23" s="200"/>
      <c r="T23" s="136" t="s">
        <v>114</v>
      </c>
    </row>
    <row r="24" spans="1:20" ht="12.75">
      <c r="A24" s="17" t="s">
        <v>43</v>
      </c>
      <c r="B24" s="22"/>
      <c r="C24" s="22"/>
      <c r="D24" s="22"/>
      <c r="E24" s="22"/>
      <c r="F24" s="22"/>
      <c r="G24" s="22"/>
      <c r="H24" s="22"/>
      <c r="I24" s="22"/>
      <c r="J24" s="22"/>
      <c r="K24" s="22"/>
      <c r="L24" s="22"/>
      <c r="M24" s="22"/>
      <c r="N24" s="22"/>
      <c r="O24" s="64"/>
      <c r="P24" s="65"/>
      <c r="T24" s="136" t="s">
        <v>115</v>
      </c>
    </row>
    <row r="25" spans="1:20" s="57" customFormat="1" ht="15.75">
      <c r="A25" s="18" t="str">
        <f>CONCATENATE("I, ",B3,", hereby certify that I worked directly on the HOME Program during the hours and dates provided herein:")</f>
        <v>I, 0, hereby certify that I worked directly on the HOME Program during the hours and dates provided herein:</v>
      </c>
      <c r="B25" s="5"/>
      <c r="C25" s="5"/>
      <c r="D25" s="5"/>
      <c r="E25" s="5"/>
      <c r="F25" s="5"/>
      <c r="G25" s="5"/>
      <c r="H25" s="5"/>
      <c r="I25" s="5"/>
      <c r="J25" s="5"/>
      <c r="K25" s="5"/>
      <c r="L25" s="5"/>
      <c r="M25" s="5"/>
      <c r="N25" s="5"/>
      <c r="O25" s="5"/>
      <c r="P25" s="5"/>
      <c r="T25" s="136" t="s">
        <v>116</v>
      </c>
    </row>
    <row r="26" spans="1:20" s="66" customFormat="1" ht="37.5" customHeight="1">
      <c r="A26" s="19" t="str">
        <f>CONCATENATE(B3," Signature:")</f>
        <v>0 Signature:</v>
      </c>
      <c r="B26" s="202"/>
      <c r="C26" s="203"/>
      <c r="D26" s="203"/>
      <c r="E26" s="203"/>
      <c r="F26" s="203"/>
      <c r="G26" s="203"/>
      <c r="H26" s="20" t="s">
        <v>42</v>
      </c>
      <c r="I26" s="15"/>
      <c r="J26" s="15"/>
      <c r="K26" s="15"/>
      <c r="L26" s="15"/>
      <c r="M26" s="16"/>
      <c r="N26" s="16"/>
      <c r="O26" s="201"/>
      <c r="P26" s="201"/>
      <c r="T26" s="136" t="s">
        <v>117</v>
      </c>
    </row>
    <row r="27" spans="1:20" s="66" customFormat="1" ht="12.75">
      <c r="A27" s="67"/>
      <c r="B27" s="67"/>
      <c r="C27" s="67"/>
      <c r="D27" s="67"/>
      <c r="E27" s="67"/>
      <c r="F27" s="67"/>
      <c r="G27" s="67"/>
      <c r="H27" s="67"/>
      <c r="I27" s="67"/>
      <c r="J27" s="67"/>
      <c r="K27" s="67"/>
      <c r="L27" s="67"/>
      <c r="M27" s="67"/>
      <c r="N27" s="67"/>
      <c r="O27" s="67"/>
      <c r="P27" s="67"/>
      <c r="T27" s="137" t="s">
        <v>110</v>
      </c>
    </row>
    <row r="28" spans="1:16" ht="12.75">
      <c r="A28" s="67"/>
      <c r="B28" s="67"/>
      <c r="C28" s="67"/>
      <c r="D28" s="67"/>
      <c r="E28" s="67"/>
      <c r="F28" s="67"/>
      <c r="G28" s="67"/>
      <c r="H28" s="67"/>
      <c r="I28" s="67"/>
      <c r="J28" s="67"/>
      <c r="K28" s="67"/>
      <c r="L28" s="67"/>
      <c r="M28" s="67"/>
      <c r="N28" s="67"/>
      <c r="O28" s="67"/>
      <c r="P28" s="67"/>
    </row>
    <row r="29" spans="1:16" ht="12.75">
      <c r="A29" s="67"/>
      <c r="B29" s="67"/>
      <c r="C29" s="67"/>
      <c r="D29" s="67"/>
      <c r="E29" s="67"/>
      <c r="F29" s="67"/>
      <c r="G29" s="67"/>
      <c r="H29" s="67"/>
      <c r="I29" s="67"/>
      <c r="J29" s="67"/>
      <c r="K29" s="67"/>
      <c r="L29" s="67"/>
      <c r="M29" s="67"/>
      <c r="N29" s="67"/>
      <c r="O29" s="67"/>
      <c r="P29" s="67"/>
    </row>
    <row r="30" spans="1:16" ht="12.75">
      <c r="A30" s="67"/>
      <c r="B30" s="67"/>
      <c r="C30" s="67"/>
      <c r="D30" s="67"/>
      <c r="E30" s="67"/>
      <c r="F30" s="67"/>
      <c r="G30" s="67"/>
      <c r="H30" s="67"/>
      <c r="I30" s="67"/>
      <c r="J30" s="67"/>
      <c r="K30" s="67"/>
      <c r="L30" s="67"/>
      <c r="M30" s="67"/>
      <c r="N30" s="67"/>
      <c r="O30" s="67"/>
      <c r="P30" s="67"/>
    </row>
    <row r="31" spans="1:16" ht="12.75">
      <c r="A31" s="67"/>
      <c r="B31" s="67"/>
      <c r="C31" s="67"/>
      <c r="D31" s="67"/>
      <c r="E31" s="67"/>
      <c r="F31" s="67"/>
      <c r="G31" s="67"/>
      <c r="H31" s="67"/>
      <c r="I31" s="67"/>
      <c r="J31" s="67"/>
      <c r="K31" s="67"/>
      <c r="L31" s="67"/>
      <c r="M31" s="67"/>
      <c r="N31" s="67"/>
      <c r="O31" s="67"/>
      <c r="P31" s="67"/>
    </row>
    <row r="32" spans="1:16" ht="12.75">
      <c r="A32" s="67"/>
      <c r="B32" s="67"/>
      <c r="C32" s="67"/>
      <c r="D32" s="67"/>
      <c r="E32" s="67"/>
      <c r="F32" s="67"/>
      <c r="G32" s="67"/>
      <c r="H32" s="67"/>
      <c r="I32" s="67"/>
      <c r="J32" s="67"/>
      <c r="K32" s="67"/>
      <c r="L32" s="67"/>
      <c r="M32" s="67"/>
      <c r="N32" s="67"/>
      <c r="O32" s="67"/>
      <c r="P32" s="67"/>
    </row>
    <row r="33" spans="1:20" ht="12.75">
      <c r="A33" s="67"/>
      <c r="B33" s="67"/>
      <c r="C33" s="67"/>
      <c r="D33" s="67"/>
      <c r="E33" s="67"/>
      <c r="F33" s="67"/>
      <c r="G33" s="67"/>
      <c r="H33" s="67"/>
      <c r="I33" s="67"/>
      <c r="J33" s="67"/>
      <c r="K33" s="67"/>
      <c r="L33" s="67"/>
      <c r="M33" s="67"/>
      <c r="N33" s="67"/>
      <c r="O33" s="67"/>
      <c r="P33" s="67"/>
      <c r="T33" s="139"/>
    </row>
    <row r="34" spans="1:20" ht="12.75">
      <c r="A34" s="67"/>
      <c r="B34" s="67"/>
      <c r="C34" s="67"/>
      <c r="D34" s="67"/>
      <c r="E34" s="67"/>
      <c r="F34" s="67"/>
      <c r="G34" s="67"/>
      <c r="H34" s="67"/>
      <c r="I34" s="67"/>
      <c r="J34" s="67"/>
      <c r="K34" s="67"/>
      <c r="L34" s="67"/>
      <c r="M34" s="67"/>
      <c r="N34" s="67"/>
      <c r="O34" s="67"/>
      <c r="P34" s="67"/>
      <c r="T34" s="139"/>
    </row>
    <row r="35" spans="1:16" ht="12.75">
      <c r="A35" s="67"/>
      <c r="B35" s="67"/>
      <c r="C35" s="67"/>
      <c r="D35" s="67"/>
      <c r="E35" s="67"/>
      <c r="F35" s="67"/>
      <c r="G35" s="67"/>
      <c r="H35" s="67"/>
      <c r="I35" s="67"/>
      <c r="J35" s="67"/>
      <c r="K35" s="67"/>
      <c r="L35" s="67"/>
      <c r="M35" s="67"/>
      <c r="N35" s="67"/>
      <c r="O35" s="67"/>
      <c r="P35" s="67"/>
    </row>
    <row r="36" spans="1:16" ht="12.75">
      <c r="A36" s="67"/>
      <c r="B36" s="67"/>
      <c r="C36" s="67"/>
      <c r="D36" s="67"/>
      <c r="E36" s="67"/>
      <c r="F36" s="67"/>
      <c r="G36" s="67"/>
      <c r="H36" s="67"/>
      <c r="I36" s="67"/>
      <c r="J36" s="67"/>
      <c r="K36" s="67"/>
      <c r="L36" s="67"/>
      <c r="M36" s="67"/>
      <c r="N36" s="67"/>
      <c r="O36" s="67"/>
      <c r="P36" s="67"/>
    </row>
    <row r="37" spans="1:20" ht="12.75">
      <c r="A37" s="67"/>
      <c r="B37" s="67"/>
      <c r="C37" s="67"/>
      <c r="D37" s="67"/>
      <c r="E37" s="67"/>
      <c r="F37" s="67"/>
      <c r="G37" s="67"/>
      <c r="H37" s="67"/>
      <c r="I37" s="67"/>
      <c r="J37" s="67"/>
      <c r="K37" s="67"/>
      <c r="L37" s="67"/>
      <c r="M37" s="67"/>
      <c r="N37" s="67"/>
      <c r="O37" s="67"/>
      <c r="P37" s="67"/>
      <c r="T37" s="140"/>
    </row>
    <row r="38" spans="1:20" s="63" customFormat="1" ht="12.75">
      <c r="A38" s="67"/>
      <c r="B38" s="67"/>
      <c r="C38" s="67"/>
      <c r="D38" s="67"/>
      <c r="E38" s="67"/>
      <c r="F38" s="67"/>
      <c r="G38" s="67"/>
      <c r="H38" s="67"/>
      <c r="I38" s="67"/>
      <c r="J38" s="67"/>
      <c r="K38" s="67"/>
      <c r="L38" s="67"/>
      <c r="M38" s="67"/>
      <c r="N38" s="67"/>
      <c r="O38" s="67"/>
      <c r="P38" s="67"/>
      <c r="T38" s="138"/>
    </row>
    <row r="39" spans="1:16" ht="12.75">
      <c r="A39" s="67"/>
      <c r="B39" s="67"/>
      <c r="C39" s="67"/>
      <c r="D39" s="67"/>
      <c r="E39" s="67"/>
      <c r="F39" s="67"/>
      <c r="G39" s="67"/>
      <c r="H39" s="67"/>
      <c r="I39" s="67"/>
      <c r="J39" s="67"/>
      <c r="K39" s="67"/>
      <c r="L39" s="67"/>
      <c r="M39" s="67"/>
      <c r="N39" s="67"/>
      <c r="O39" s="67"/>
      <c r="P39" s="67"/>
    </row>
    <row r="40" spans="1:20" ht="12.75">
      <c r="A40" s="67"/>
      <c r="B40" s="67"/>
      <c r="C40" s="67"/>
      <c r="D40" s="67"/>
      <c r="E40" s="67"/>
      <c r="F40" s="67"/>
      <c r="G40" s="67"/>
      <c r="H40" s="67"/>
      <c r="I40" s="67"/>
      <c r="J40" s="67"/>
      <c r="K40" s="67"/>
      <c r="L40" s="67"/>
      <c r="M40" s="67"/>
      <c r="N40" s="67"/>
      <c r="O40" s="67"/>
      <c r="P40" s="67"/>
      <c r="T40" s="139"/>
    </row>
    <row r="41" spans="1:20" ht="12.75">
      <c r="A41" s="67"/>
      <c r="B41" s="67"/>
      <c r="C41" s="67"/>
      <c r="D41" s="67"/>
      <c r="E41" s="67"/>
      <c r="F41" s="67"/>
      <c r="G41" s="67"/>
      <c r="H41" s="67"/>
      <c r="I41" s="67"/>
      <c r="J41" s="67"/>
      <c r="K41" s="67"/>
      <c r="L41" s="67"/>
      <c r="M41" s="67"/>
      <c r="N41" s="67"/>
      <c r="O41" s="67"/>
      <c r="P41" s="67"/>
      <c r="T41" s="141"/>
    </row>
    <row r="42" spans="1:20" ht="12">
      <c r="A42" s="68"/>
      <c r="B42" s="68"/>
      <c r="C42" s="57"/>
      <c r="D42" s="57"/>
      <c r="E42" s="57"/>
      <c r="F42" s="57"/>
      <c r="G42" s="57"/>
      <c r="H42" s="69"/>
      <c r="I42" s="57"/>
      <c r="J42" s="57"/>
      <c r="K42" s="57"/>
      <c r="L42" s="57"/>
      <c r="M42" s="57"/>
      <c r="N42" s="69"/>
      <c r="O42" s="57"/>
      <c r="T42" s="141"/>
    </row>
    <row r="43" spans="1:15" ht="12">
      <c r="A43" s="68"/>
      <c r="B43" s="68"/>
      <c r="C43" s="57"/>
      <c r="D43" s="57"/>
      <c r="E43" s="57"/>
      <c r="F43" s="57"/>
      <c r="G43" s="57"/>
      <c r="H43" s="69"/>
      <c r="I43" s="57"/>
      <c r="J43" s="57"/>
      <c r="K43" s="57"/>
      <c r="L43" s="57"/>
      <c r="M43" s="57"/>
      <c r="N43" s="69"/>
      <c r="O43" s="57"/>
    </row>
    <row r="53" spans="5:20" ht="12">
      <c r="E53" s="70" t="s">
        <v>8</v>
      </c>
      <c r="T53" s="140"/>
    </row>
    <row r="54" ht="12">
      <c r="E54" s="59" t="s">
        <v>8</v>
      </c>
    </row>
    <row r="60" ht="12">
      <c r="E60" s="59" t="s">
        <v>8</v>
      </c>
    </row>
    <row r="61" ht="12">
      <c r="E61" s="59" t="s">
        <v>8</v>
      </c>
    </row>
  </sheetData>
  <sheetProtection password="CA1B" sheet="1" objects="1" scenarios="1"/>
  <mergeCells count="12">
    <mergeCell ref="B4:G4"/>
    <mergeCell ref="O6:P6"/>
    <mergeCell ref="A23:N23"/>
    <mergeCell ref="O23:P23"/>
    <mergeCell ref="B26:G26"/>
    <mergeCell ref="O26:P26"/>
    <mergeCell ref="B1:P1"/>
    <mergeCell ref="B2:G2"/>
    <mergeCell ref="M2:N2"/>
    <mergeCell ref="B3:G3"/>
    <mergeCell ref="I3:L3"/>
    <mergeCell ref="M3:N3"/>
  </mergeCells>
  <conditionalFormatting sqref="P22">
    <cfRule type="containsText" priority="1" dxfId="0" operator="containsText" stopIfTrue="1" text="Incorrect">
      <formula>NOT(ISERROR(SEARCH("Incorrect",P22)))</formula>
    </cfRule>
    <cfRule type="cellIs" priority="2" dxfId="0" operator="equal" stopIfTrue="1">
      <formula>"""Incorrect"""</formula>
    </cfRule>
    <cfRule type="cellIs" priority="3" dxfId="0" operator="equal" stopIfTrue="1">
      <formula>"""Incorrect"""</formula>
    </cfRule>
  </conditionalFormatting>
  <dataValidations count="83">
    <dataValidation allowBlank="1" showInputMessage="1" showErrorMessage="1" promptTitle="Admin Costs Row 6" prompt="Other Admin Cost" sqref="T22:T26 A19 A16"/>
    <dataValidation allowBlank="1" showInputMessage="1" showErrorMessage="1" promptTitle="Admin Costs Row 5" prompt="Recordkeeping" sqref="A15 T21"/>
    <dataValidation allowBlank="1" showInputMessage="1" showErrorMessage="1" promptTitle="Admin Costs Row 4" prompt="Procurement of Consulting Services" sqref="A14 T20"/>
    <dataValidation allowBlank="1" showInputMessage="1" showErrorMessage="1" promptTitle="Admin Costs Row 3" prompt="Financial Management" sqref="A13 T19 T16"/>
    <dataValidation allowBlank="1" showInputMessage="1" showErrorMessage="1" promptTitle="Admin Costs Row 2" prompt="Affirmative Marketing Plan" sqref="A12 T15"/>
    <dataValidation allowBlank="1" showInputMessage="1" showErrorMessage="1" promptTitle="Admin Costs Row 1" prompt="Management Oversight" sqref="T14 A11"/>
    <dataValidation allowBlank="1" showInputMessage="1" showErrorMessage="1" promptTitle="Flexible Costs Row 11" prompt="Work Write-Up/Cost Estimate" sqref="T17:T18 T11"/>
    <dataValidation allowBlank="1" showInputMessage="1" showErrorMessage="1" prompt="Enter number of hours worked" sqref="C11:N19 C8:N9"/>
    <dataValidation allowBlank="1" showInputMessage="1" showErrorMessage="1" promptTitle="Flexible Costs Row 12" prompt="Other Flexible Costs" sqref="T12:T13"/>
    <dataValidation allowBlank="1" showInputMessage="1" showErrorMessage="1" promptTitle="Column 12" prompt="Total HOME Hours for day" sqref="N22"/>
    <dataValidation allowBlank="1" showInputMessage="1" showErrorMessage="1" promptTitle="Column 11" prompt="Total HOME Hours for day" sqref="M22"/>
    <dataValidation allowBlank="1" showInputMessage="1" showErrorMessage="1" promptTitle="Column 10" prompt="Total HOME Hours for day" sqref="L22"/>
    <dataValidation allowBlank="1" showInputMessage="1" showErrorMessage="1" promptTitle="Column 9" prompt="Total HOME Hours for day" sqref="K22"/>
    <dataValidation allowBlank="1" showInputMessage="1" showErrorMessage="1" promptTitle="Column 8" prompt="Total HOME Hours for day" sqref="J22"/>
    <dataValidation allowBlank="1" showInputMessage="1" showErrorMessage="1" promptTitle="Column 7" prompt="Total HOME Hours for day" sqref="I22"/>
    <dataValidation allowBlank="1" showInputMessage="1" showErrorMessage="1" promptTitle="Column 6" prompt="Total HOME Hours for day" sqref="H22"/>
    <dataValidation allowBlank="1" showInputMessage="1" showErrorMessage="1" promptTitle="Column 5" prompt="Total HOME Hours for day" sqref="G22"/>
    <dataValidation allowBlank="1" showInputMessage="1" showErrorMessage="1" promptTitle="Column 4" prompt="Total HOME Hours for day" sqref="F22"/>
    <dataValidation allowBlank="1" showInputMessage="1" showErrorMessage="1" promptTitle="Column 3" prompt="Total HOME Hours for day" sqref="E22"/>
    <dataValidation allowBlank="1" showInputMessage="1" showErrorMessage="1" promptTitle="Column 2" prompt="Total HOME Hours for day" sqref="D22"/>
    <dataValidation allowBlank="1" showInputMessage="1" showErrorMessage="1" promptTitle="Column 1" prompt="Total HOME Hours for day" sqref="C22"/>
    <dataValidation allowBlank="1" showInputMessage="1" showErrorMessage="1" promptTitle="Column 1" prompt="Total Admin Hours " sqref="C21:N21"/>
    <dataValidation allowBlank="1" showInputMessage="1" showErrorMessage="1" promptTitle="Column 12" prompt="Total Soft Cost Hours" sqref="N20"/>
    <dataValidation allowBlank="1" showInputMessage="1" showErrorMessage="1" promptTitle="Column 11" prompt="Total Soft Cost Hours" sqref="M20"/>
    <dataValidation allowBlank="1" showInputMessage="1" showErrorMessage="1" promptTitle="Column 10" prompt="Total Soft Cost Hours" sqref="L20"/>
    <dataValidation allowBlank="1" showInputMessage="1" showErrorMessage="1" promptTitle="Column 9" prompt="Total Soft Cost Hours" sqref="K20"/>
    <dataValidation allowBlank="1" showInputMessage="1" showErrorMessage="1" promptTitle="Column 8" prompt="Total Soft Cost Hours" sqref="J20"/>
    <dataValidation allowBlank="1" showInputMessage="1" showErrorMessage="1" promptTitle="Column 7" prompt="Total Soft Cost Hours" sqref="I20"/>
    <dataValidation allowBlank="1" showInputMessage="1" showErrorMessage="1" promptTitle="Column 6" prompt="Total Soft Cost Hours" sqref="H20"/>
    <dataValidation allowBlank="1" showInputMessage="1" showErrorMessage="1" promptTitle="Column 5" prompt="Total Soft Cost Hours" sqref="G20"/>
    <dataValidation allowBlank="1" showInputMessage="1" showErrorMessage="1" promptTitle="Column 4" prompt="Total Soft Cost Hours" sqref="F20"/>
    <dataValidation allowBlank="1" showInputMessage="1" showErrorMessage="1" promptTitle="Column 3" prompt="Total Soft Cost Hours" sqref="E20"/>
    <dataValidation allowBlank="1" showInputMessage="1" showErrorMessage="1" promptTitle="Column 2" prompt="Total Soft Cost Hours" sqref="D20"/>
    <dataValidation allowBlank="1" showInputMessage="1" showErrorMessage="1" promptTitle="Column 1" prompt="Total Soft Cost Hours" sqref="C20"/>
    <dataValidation allowBlank="1" showInputMessage="1" showErrorMessage="1" promptTitle="Admin Costs Row 6" prompt="Total Wages in category for pay period." sqref="P16 P19"/>
    <dataValidation allowBlank="1" showInputMessage="1" showErrorMessage="1" promptTitle="Admin Costs Row 5" prompt="Total Wages in category for pay period." sqref="P15"/>
    <dataValidation allowBlank="1" showInputMessage="1" showErrorMessage="1" promptTitle="Admin Costs Row 4" prompt="Total Wages in category for pay period." sqref="P14"/>
    <dataValidation allowBlank="1" showInputMessage="1" showErrorMessage="1" promptTitle="Admin Costs Row 3 " prompt="Total Wages in category for pay period." sqref="P13"/>
    <dataValidation allowBlank="1" showInputMessage="1" showErrorMessage="1" promptTitle="Admin Costs Row 2" prompt="Total Wages in category for pay period." sqref="P12"/>
    <dataValidation allowBlank="1" showInputMessage="1" showErrorMessage="1" promptTitle="Admin Costs Row 1 " prompt="Total Wages in category for pay period." sqref="P11"/>
    <dataValidation allowBlank="1" showInputMessage="1" showErrorMessage="1" promptTitle="Admin Costs Row 6" prompt="Total Hours in category for pay period" sqref="O16 O19"/>
    <dataValidation allowBlank="1" showInputMessage="1" showErrorMessage="1" promptTitle="Admin Costs Row 5 " prompt="Total Hours in category for pay period" sqref="O15"/>
    <dataValidation allowBlank="1" showInputMessage="1" showErrorMessage="1" promptTitle="Admin Costs Row 4" prompt="Total Hours in category for pay period" sqref="O14"/>
    <dataValidation allowBlank="1" showInputMessage="1" showErrorMessage="1" promptTitle="Admin Costs Row 3 " prompt="Total Hours in category for pay period" sqref="O13"/>
    <dataValidation allowBlank="1" showInputMessage="1" showErrorMessage="1" promptTitle="Admin Costs Row 2 " prompt="Total Hours in category for pay period" sqref="O12"/>
    <dataValidation allowBlank="1" showInputMessage="1" showErrorMessage="1" promptTitle="Admin Costs Row 1 " prompt="Total Hours in category for pay period" sqref="O11"/>
    <dataValidation allowBlank="1" showInputMessage="1" showErrorMessage="1" prompt="Total wages for pay period" sqref="P22"/>
    <dataValidation allowBlank="1" showInputMessage="1" showErrorMessage="1" prompt="Total admin wages for pay period" sqref="P21"/>
    <dataValidation allowBlank="1" showInputMessage="1" showErrorMessage="1" prompt="Total soft cost wages for pay period" sqref="P20"/>
    <dataValidation allowBlank="1" showInputMessage="1" showErrorMessage="1" prompt="Total HOME Hours in Pay Period" sqref="O22"/>
    <dataValidation allowBlank="1" showInputMessage="1" showErrorMessage="1" prompt="Total Administrative Hours in Pay Period" sqref="O21"/>
    <dataValidation allowBlank="1" showInputMessage="1" showErrorMessage="1" prompt="Total Soft Cost Hours in Pay Period" sqref="O20"/>
    <dataValidation allowBlank="1" showInputMessage="1" showErrorMessage="1" promptTitle="Flexible Costs Row 10" prompt="Plans and Specs- Procurement and review" sqref="T10"/>
    <dataValidation allowBlank="1" showInputMessage="1" showErrorMessage="1" promptTitle="Flexible Costs Row 2" prompt="Property Inspection" sqref="A9"/>
    <dataValidation allowBlank="1" showInputMessage="1" showErrorMessage="1" promptTitle="Flexible Costs Row 2" prompt="Total Wages in category for pay period." sqref="P9"/>
    <dataValidation allowBlank="1" showInputMessage="1" showErrorMessage="1" promptTitle="Flexible Costs Row 2" prompt="Total Hours in category for pay period" sqref="O9"/>
    <dataValidation allowBlank="1" showInputMessage="1" showErrorMessage="1" promptTitle="Flexible Costs Row 1" prompt="Application Intake Processing" sqref="A8"/>
    <dataValidation allowBlank="1" showInputMessage="1" showErrorMessage="1" prompt="Column 12 Date Hours Worked" sqref="N6"/>
    <dataValidation allowBlank="1" showInputMessage="1" showErrorMessage="1" prompt="Column 11 Date Hours Worked" sqref="M6"/>
    <dataValidation allowBlank="1" showInputMessage="1" showErrorMessage="1" prompt="Column 10 Date Hours Worked" sqref="L6"/>
    <dataValidation allowBlank="1" showInputMessage="1" showErrorMessage="1" prompt="Column 9 Date Hours Worked" sqref="K6"/>
    <dataValidation allowBlank="1" showInputMessage="1" showErrorMessage="1" prompt="Column 8 Date Hours Worked" sqref="J6"/>
    <dataValidation allowBlank="1" showInputMessage="1" showErrorMessage="1" prompt="Column 7 Date Hours Worked" sqref="I6"/>
    <dataValidation allowBlank="1" showInputMessage="1" showErrorMessage="1" prompt="Column 6 Date Hours Worked" sqref="H6"/>
    <dataValidation allowBlank="1" showInputMessage="1" showErrorMessage="1" prompt="Column 5 Date Hours Worked" sqref="G6"/>
    <dataValidation allowBlank="1" showInputMessage="1" showErrorMessage="1" prompt="Column 4 Date Hours Worked" sqref="F6"/>
    <dataValidation allowBlank="1" showInputMessage="1" showErrorMessage="1" prompt="Column 3 Date Hours Worked" sqref="E6"/>
    <dataValidation allowBlank="1" showInputMessage="1" showErrorMessage="1" prompt="Column 2 Date Hours Worked" sqref="D6"/>
    <dataValidation allowBlank="1" showInputMessage="1" showErrorMessage="1" prompt="Column 1 Date Hours Worked" sqref="C6"/>
    <dataValidation allowBlank="1" showInputMessage="1" showErrorMessage="1" prompt="Name of employee whose wages are to be reimbursed." sqref="B3"/>
    <dataValidation allowBlank="1" showInputMessage="1" showErrorMessage="1" prompt="Administrator Name" sqref="B2 I2:J2"/>
    <dataValidation allowBlank="1" showInputMessage="1" showErrorMessage="1" prompt="Enter 5 Digit Project Number if any reimbursement for soft costs is requested with this draw." sqref="B4 H4:J4"/>
    <dataValidation type="list" allowBlank="1" showInputMessage="1" showErrorMessage="1" prompt="Select whether category is to be charged to soft costs or admin costs&#10;" sqref="B8:B9">
      <formula1>"Soft Cost, Administrative Cost"</formula1>
    </dataValidation>
    <dataValidation allowBlank="1" showInputMessage="1" showErrorMessage="1" promptTitle="Flexible Costs Row 1 " prompt="Total Wages in category for pay period." sqref="P8"/>
    <dataValidation allowBlank="1" showInputMessage="1" showErrorMessage="1" promptTitle="Flexible Costs Row 1 " prompt="Total Hours in category for pay period" sqref="O8"/>
    <dataValidation allowBlank="1" showInputMessage="1" showErrorMessage="1" prompt="Hourly rate of pay" sqref="M3"/>
    <dataValidation allowBlank="1" showInputMessage="1" showErrorMessage="1" prompt="Contract/Reservation Number" sqref="M2"/>
    <dataValidation allowBlank="1" showInputMessage="1" showErrorMessage="1" promptTitle="Admin Costs Row 7" prompt="Project Document Preparation" sqref="A17"/>
    <dataValidation allowBlank="1" showInputMessage="1" showErrorMessage="1" promptTitle="Admin Costs Row 7" prompt="Total Hours in category for pay period" sqref="O17"/>
    <dataValidation allowBlank="1" showInputMessage="1" showErrorMessage="1" promptTitle="Admin Costs Row 7" prompt="Total Wages in category for pay period." sqref="P17"/>
    <dataValidation allowBlank="1" showInputMessage="1" showErrorMessage="1" promptTitle="Admin Costs Row 8" prompt="Environmental Review" sqref="A18"/>
    <dataValidation allowBlank="1" showInputMessage="1" showErrorMessage="1" promptTitle="Admin Costs Row 8 " prompt="Total Hours in category for pay period" sqref="O18"/>
    <dataValidation allowBlank="1" showInputMessage="1" showErrorMessage="1" promptTitle="Admin Costs Row 8 " prompt="Total Wages in category for pay period." sqref="P18"/>
  </dataValidations>
  <hyperlinks>
    <hyperlink ref="A1" location="'HRA HBAR CFD Time Sheet'!T1" display="Link to Navigation Panel"/>
    <hyperlink ref="T2" location="'HRA HBAR CFD Time Sheet'!B4" display="Start Fillable Form"/>
    <hyperlink ref="T3" location="'HRA HBAR CFD Time Sheet'!B2" display="Administrator Name"/>
    <hyperlink ref="T4" location="'HRA HBAR CFD Time Sheet'!M2" display="Contract Reservation Number"/>
    <hyperlink ref="T5" location="'HRA HBAR CFD Time Sheet'!B3" display="Employee Name"/>
    <hyperlink ref="T6" location="'HRA HBAR CFD Time Sheet'!M3" display="Hourly Rate of Pay"/>
    <hyperlink ref="T7" location="'HRA HBAR CFD Time Sheet'!B4" display="Project Number (Fillable)"/>
    <hyperlink ref="T8" location="'HRA HBAR CFD Time Sheet'!C6" display="Date Hours Worked Row"/>
    <hyperlink ref="T9" location="'HRA HBAR CFD Time Sheet'!A9" display="Row 2 Enviromental Review - Broad "/>
    <hyperlink ref="T10" location="'HRA HBAR CFD Time Sheet'!A17" display="Row 10 Plans and Specs Procurement and Review"/>
    <hyperlink ref="T11" location="'HRA HBAR CFD Time Sheet'!A18" display="Row 11 Work Write-up /Cost Estimate"/>
    <hyperlink ref="T12" location="'HRA HBAR CFD Time Sheet'!A19" display="Row 12 Other Flexible Costs"/>
    <hyperlink ref="T14" location="'HRA HBAR CFD Time Sheet'!A21" display="Row 1: Management Oversight"/>
    <hyperlink ref="T15" location="'HRA HBAR CFD Time Sheet'!A22" display="Row 2: Affirmative Marketing Plan"/>
    <hyperlink ref="T16" location="'HRA HBAR CFD Time Sheet'!A23" display="Row 3: Financial Management"/>
    <hyperlink ref="T20" location="'HRA HBAR CFD Time Sheet'!A24" display="Row 4: Procurement of Consulting Services"/>
    <hyperlink ref="T21" location="'HRA HBAR CFD Time Sheet'!A25" display="Row 5: Recordkeeping"/>
    <hyperlink ref="T22" location="'HRA HBAR CFD Time Sheet'!A26" display="Row 6: Other Admin Costs"/>
    <hyperlink ref="T23" location="'HRA HBAR CFD Time Sheet'!A27" display="Total Soft Costs Hours Row"/>
    <hyperlink ref="T24" location="'HRA HBAR CFD Time Sheet'!A28" display="Total Admin Hours Row"/>
    <hyperlink ref="T25" location="'HRA HBAR CFD Time Sheet'!A29" display="Total Hours Row"/>
    <hyperlink ref="T26" location="'HRA HBAR CFD Time Sheet'!A32" display="Employee Certification"/>
    <hyperlink ref="T27" location="'HRA HBAR CFD Time Sheet'!A33" display="Employee Signature and date line"/>
  </hyperlinks>
  <printOptions horizontalCentered="1"/>
  <pageMargins left="0.25" right="0.25" top="0.3" bottom="0.3" header="0.35" footer="0.3"/>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Salary and Wage Cost Calculator and Timesheet</dc:title>
  <dc:subject/>
  <dc:creator>TDHCA</dc:creator>
  <cp:keywords/>
  <dc:description/>
  <cp:lastModifiedBy>aversyp</cp:lastModifiedBy>
  <cp:lastPrinted>2013-03-08T17:15:22Z</cp:lastPrinted>
  <dcterms:created xsi:type="dcterms:W3CDTF">2007-03-30T19:30:39Z</dcterms:created>
  <dcterms:modified xsi:type="dcterms:W3CDTF">2017-05-11T13:54:04Z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986014709</vt:i4>
  </property>
  <property fmtid="{D5CDD505-2E9C-101B-9397-08002B2CF9AE}" pid="3" name="_EmailSubject">
    <vt:lpwstr>Form 15.01,15.02,15.03 - Salary and Wage Cost Calculator</vt:lpwstr>
  </property>
  <property fmtid="{D5CDD505-2E9C-101B-9397-08002B2CF9AE}" pid="4" name="_AuthorEmail">
    <vt:lpwstr>kay.fairbanks@mail.tdhca.state.tx.us</vt:lpwstr>
  </property>
  <property fmtid="{D5CDD505-2E9C-101B-9397-08002B2CF9AE}" pid="5" name="_AuthorEmailDisplayName">
    <vt:lpwstr>Kay Fairbanks</vt:lpwstr>
  </property>
  <property fmtid="{D5CDD505-2E9C-101B-9397-08002B2CF9AE}" pid="6" name="_PreviousAdHocReviewCycleID">
    <vt:i4>239482326</vt:i4>
  </property>
  <property fmtid="{D5CDD505-2E9C-101B-9397-08002B2CF9AE}" pid="7" name="_ReviewingToolsShownOnce">
    <vt:lpwstr/>
  </property>
</Properties>
</file>