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1565" activeTab="0"/>
  </bookViews>
  <sheets>
    <sheet name="RAC Replacement" sheetId="1" r:id="rId1"/>
  </sheets>
  <definedNames/>
  <calcPr fullCalcOnLoad="1"/>
</workbook>
</file>

<file path=xl/sharedStrings.xml><?xml version="1.0" encoding="utf-8"?>
<sst xmlns="http://schemas.openxmlformats.org/spreadsheetml/2006/main" count="98" uniqueCount="83">
  <si>
    <t>Chart is based normal insulation and 2 person occupancy</t>
  </si>
  <si>
    <t>Table is provided by Friedrich Air Conditioning</t>
  </si>
  <si>
    <t>1400-1500</t>
  </si>
  <si>
    <t>1200-1400</t>
  </si>
  <si>
    <t>1000-1200</t>
  </si>
  <si>
    <t>700-1000</t>
  </si>
  <si>
    <t>Cooling Capacity (BTUs)</t>
  </si>
  <si>
    <t>Area to be Cooled (sq ft)</t>
  </si>
  <si>
    <t>These units are 220 volts</t>
  </si>
  <si>
    <t>550-700</t>
  </si>
  <si>
    <t>450-550</t>
  </si>
  <si>
    <t>400-450</t>
  </si>
  <si>
    <t>350-400</t>
  </si>
  <si>
    <t>300-350</t>
  </si>
  <si>
    <t>250-300</t>
  </si>
  <si>
    <t>150-250</t>
  </si>
  <si>
    <t>100-150</t>
  </si>
  <si>
    <t>These units are 110 volts</t>
  </si>
  <si>
    <t>If the EER increase is 25% or more, replace the unit</t>
  </si>
  <si>
    <t>% increase using the EER on the plate.  If the % is ≥ 25 the unit may be replaced.</t>
  </si>
  <si>
    <t>% EER increase using plate</t>
  </si>
  <si>
    <t>If the % decrease is 25% or more, replace the unit</t>
  </si>
  <si>
    <t>% decrease using amps.  If the % is ≥ 25 the unit may be replaced.</t>
  </si>
  <si>
    <t>% decrease using amps</t>
  </si>
  <si>
    <t>The Results are shown as follows</t>
  </si>
  <si>
    <t>Enter 110 or 220 based on the sized of the out let.  The regular outlet used 110 volts.</t>
  </si>
  <si>
    <t>E.</t>
  </si>
  <si>
    <t>Enter the amps as found on the information plate.  If the amps cannot be found the assessor must use a meter that is able to calculate amps.  Assessors must enter the amps as found the consumption meter.</t>
  </si>
  <si>
    <t>D.</t>
  </si>
  <si>
    <t>Volts (110 or 220)</t>
  </si>
  <si>
    <t>Enter the watts as found on the information plate.  If the watts cannot be found the assessor must use a meter that is able to calculate watts.  Assessors must enter the watts as found the consumption meter.</t>
  </si>
  <si>
    <t>C.</t>
  </si>
  <si>
    <t xml:space="preserve">Enter the BTU's of the existing unit if it can be found on the information plate.  If it cannot be found the assessor must estimate and take a photo of the unit.  Window units using a regular outlet range from 5,000 BTUs to 24,000 BTUs.  </t>
  </si>
  <si>
    <t>B.</t>
  </si>
  <si>
    <t>Amps (actual metering)</t>
  </si>
  <si>
    <t>Enter the EER of the new replacement unit.</t>
  </si>
  <si>
    <t>A.</t>
  </si>
  <si>
    <t>BTUs</t>
  </si>
  <si>
    <t>Enter this information if you cannot find the EER on the information plate</t>
  </si>
  <si>
    <t>The degraded EER will be autocalculated using the info input throughout the form.</t>
  </si>
  <si>
    <t>Degraded EER</t>
  </si>
  <si>
    <t>The Maintenance Factor will be automatically determined based on the selection above.</t>
  </si>
  <si>
    <t>Maintenance Factor</t>
  </si>
  <si>
    <t>Enter the estimated maintenance done on the unit. Choose one of two options.</t>
  </si>
  <si>
    <t>Equipment Maintenance</t>
  </si>
  <si>
    <t>Enter the EER of the existing unit.  Enter the EER of the new replacement unit.</t>
  </si>
  <si>
    <r>
      <t>EER</t>
    </r>
    <r>
      <rPr>
        <b/>
        <sz val="10"/>
        <rFont val="Calibri"/>
        <family val="2"/>
      </rPr>
      <t xml:space="preserve"> (found on the plate)</t>
    </r>
  </si>
  <si>
    <t>Enter the Manufactured Year of the existing unit.</t>
  </si>
  <si>
    <r>
      <t>Manufactured Year</t>
    </r>
    <r>
      <rPr>
        <b/>
        <sz val="10"/>
        <rFont val="Calibri"/>
        <family val="2"/>
      </rPr>
      <t xml:space="preserve"> (found on the plate)</t>
    </r>
  </si>
  <si>
    <t>Option 2 Instructions - Enter this information if it can be found on the information plate.</t>
  </si>
  <si>
    <t>Replacement</t>
  </si>
  <si>
    <t xml:space="preserve">Existing </t>
  </si>
  <si>
    <t>Option 2</t>
  </si>
  <si>
    <t>If the SIR is 1 or greater, replace the unit</t>
  </si>
  <si>
    <t>Savings to Investment Ratio:  The energy savings over the life of the replacement refrigerator, divided by the installed cost.  SIRs greater than or equal to one are cost effective.  If the SIR is less than one, the replacement is not cost effective.</t>
  </si>
  <si>
    <t>Savings to Investment Ratio (SIR)</t>
  </si>
  <si>
    <t>Expected Life Savings:  The Savings expected over the next 10 years if the unit is kept in good working condition.</t>
  </si>
  <si>
    <t>Expected Life Savings</t>
  </si>
  <si>
    <t>Annual Savings:  Savings the client may expect annually.</t>
  </si>
  <si>
    <t>Annual Savings</t>
  </si>
  <si>
    <t>Enter the cost for the new room air conditioner. The cost must include the new unit, labor to install the new unit, and the cost to recycle the existing unit</t>
  </si>
  <si>
    <t>Cost of Replacement</t>
  </si>
  <si>
    <t>Enter the annual usage for the new room air conditioner. You may find the annual usage on the Energy Guide of the new unit.</t>
  </si>
  <si>
    <t>Annual Usage</t>
  </si>
  <si>
    <t>Hours in a year</t>
  </si>
  <si>
    <t>Enter the kWh utility cost.  This may be obtained from the utility company or from a utility bill the client has received.  The cost must be entered as kWh.  Example .15 kWh</t>
  </si>
  <si>
    <t>Utility Costs</t>
  </si>
  <si>
    <t>Enter the kWh observed from the energy consumption meter  under "Existing" and "kWh Reading"</t>
  </si>
  <si>
    <t xml:space="preserve">kWh Reading </t>
  </si>
  <si>
    <t>Enter the time observed from the energy consumption meter  under "Existing" and "Time Metered."  Enter the reading as minutes.  Example (2 hours and 15 min = 75)</t>
  </si>
  <si>
    <t>Time metered</t>
  </si>
  <si>
    <t>Option 1 Instructions - Enter info gathered from metering the room air conditioner</t>
  </si>
  <si>
    <t>Option 1</t>
  </si>
  <si>
    <t>LR1</t>
  </si>
  <si>
    <t>Which RAC are you evaluating?</t>
  </si>
  <si>
    <t>Enter the current calendar year at the time of intial assessment.</t>
  </si>
  <si>
    <t>Current Calendar Year</t>
  </si>
  <si>
    <t>Job #</t>
  </si>
  <si>
    <t>For LIHEAP units, replacement of RACs must be justified with either Option 1 or 2 per RAC. Replacement of RACs without proper justification using this tool will result in disallowed costs.</t>
  </si>
  <si>
    <t>Client Name</t>
  </si>
  <si>
    <t>Room AC Replacement Form Instructions</t>
  </si>
  <si>
    <t>LIHEAP WAP Replacement Tool for Window AC</t>
  </si>
  <si>
    <t xml:space="preserve">For best accessibility, use the arrow keys to navigate through this form.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</si>
</sst>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0\)"/>
    <numFmt numFmtId="166" formatCode="&quot;$&quot;#,##0.00"/>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alibri"/>
      <family val="2"/>
    </font>
    <font>
      <sz val="11"/>
      <name val="Calibri"/>
      <family val="2"/>
    </font>
    <font>
      <b/>
      <sz val="11"/>
      <name val="Calibri"/>
      <family val="2"/>
    </font>
    <font>
      <sz val="12"/>
      <name val="Calibri"/>
      <family val="2"/>
    </font>
    <font>
      <sz val="12"/>
      <color indexed="48"/>
      <name val="Calibri"/>
      <family val="2"/>
    </font>
    <font>
      <i/>
      <sz val="12"/>
      <name val="Calibri"/>
      <family val="2"/>
    </font>
    <font>
      <sz val="9"/>
      <name val="Calibri"/>
      <family val="2"/>
    </font>
    <font>
      <b/>
      <sz val="12"/>
      <name val="Calibri"/>
      <family val="2"/>
    </font>
    <font>
      <b/>
      <sz val="10"/>
      <name val="Calibri"/>
      <family val="2"/>
    </font>
    <font>
      <sz val="10"/>
      <color indexed="10"/>
      <name val="Calibri"/>
      <family val="2"/>
    </font>
    <font>
      <b/>
      <sz val="12"/>
      <color indexed="8"/>
      <name val="Calibri"/>
      <family val="2"/>
    </font>
    <font>
      <sz val="12"/>
      <color indexed="8"/>
      <name val="Calibri"/>
      <family val="2"/>
    </font>
    <font>
      <sz val="11"/>
      <color indexed="48"/>
      <name val="Calibri"/>
      <family val="2"/>
    </font>
    <font>
      <b/>
      <sz val="10"/>
      <color indexed="8"/>
      <name val="Calibri"/>
      <family val="2"/>
    </font>
    <font>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medium"/>
      <right style="medium"/>
      <top style="medium"/>
      <bottom style="medium"/>
    </border>
    <border>
      <left/>
      <right style="medium"/>
      <top style="medium"/>
      <bottom/>
    </border>
    <border>
      <left style="medium"/>
      <right/>
      <top style="medium"/>
      <bottom/>
    </border>
    <border>
      <left style="thin"/>
      <right style="medium"/>
      <top/>
      <bottom/>
    </border>
    <border>
      <left style="medium"/>
      <right/>
      <top/>
      <bottom/>
    </border>
    <border>
      <left style="thin"/>
      <right style="medium"/>
      <top style="medium"/>
      <bottom/>
    </border>
    <border>
      <left style="medium"/>
      <right style="thin"/>
      <top style="medium"/>
      <bottom/>
    </border>
    <border>
      <left style="medium"/>
      <right/>
      <top style="medium"/>
      <bottom style="medium"/>
    </border>
    <border>
      <left style="thin"/>
      <right style="medium"/>
      <top/>
      <bottom style="medium"/>
    </border>
    <border>
      <left style="medium"/>
      <right style="thin"/>
      <top/>
      <bottom style="medium"/>
    </border>
    <border>
      <left style="medium"/>
      <right style="thin"/>
      <top/>
      <bottom/>
    </border>
    <border>
      <left/>
      <right style="medium"/>
      <top/>
      <bottom style="medium"/>
    </border>
    <border>
      <left/>
      <right/>
      <top/>
      <bottom style="medium"/>
    </border>
    <border>
      <left style="medium"/>
      <right/>
      <top/>
      <bottom style="medium"/>
    </border>
    <border>
      <left/>
      <right style="medium"/>
      <top/>
      <bottom style="thin"/>
    </border>
    <border>
      <left/>
      <right/>
      <top style="thin"/>
      <bottom style="thin"/>
    </border>
    <border>
      <left style="thin"/>
      <right/>
      <top style="thin"/>
      <bottom style="thin"/>
    </border>
    <border>
      <left/>
      <right style="medium"/>
      <top/>
      <bottom/>
    </border>
    <border>
      <left/>
      <right/>
      <top style="medium"/>
      <bottom/>
    </border>
    <border>
      <left style="thin"/>
      <right style="thin"/>
      <top style="thin"/>
      <bottom style="thin"/>
    </border>
    <border>
      <left/>
      <right style="medium"/>
      <top style="thin"/>
      <bottom/>
    </border>
    <border>
      <left style="thin"/>
      <right style="medium"/>
      <top style="thin"/>
      <bottom style="thin"/>
    </border>
    <border>
      <left style="thin"/>
      <right style="thin"/>
      <top/>
      <bottom/>
    </border>
    <border>
      <left style="thin"/>
      <right style="thin"/>
      <top style="thin"/>
      <bottom/>
    </border>
    <border>
      <left style="thin"/>
      <right style="medium"/>
      <top>
        <color indexed="63"/>
      </top>
      <bottom style="thin"/>
    </border>
    <border>
      <left style="thin"/>
      <right style="thin"/>
      <top/>
      <bottom style="thin"/>
    </border>
    <border>
      <left/>
      <right/>
      <top style="medium"/>
      <bottom style="medium"/>
    </border>
    <border>
      <left/>
      <right style="thin"/>
      <top/>
      <bottom style="thin"/>
    </border>
    <border>
      <left style="medium"/>
      <right style="medium"/>
      <top/>
      <bottom style="medium"/>
    </border>
    <border>
      <left style="medium"/>
      <right style="medium"/>
      <top style="medium"/>
      <bottom/>
    </border>
    <border>
      <left/>
      <right/>
      <top style="thin"/>
      <bottom/>
    </border>
    <border>
      <left/>
      <right style="medium"/>
      <top style="thin"/>
      <bottom style="thin"/>
    </border>
    <border>
      <left/>
      <right style="medium"/>
      <top style="medium"/>
      <bottom style="thin"/>
    </border>
    <border>
      <left/>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2">
    <xf numFmtId="0" fontId="0" fillId="0" borderId="0" xfId="0" applyFont="1" applyAlignment="1">
      <alignment/>
    </xf>
    <xf numFmtId="0" fontId="18" fillId="0" borderId="0" xfId="0" applyFont="1" applyAlignment="1">
      <alignment/>
    </xf>
    <xf numFmtId="0" fontId="19" fillId="33" borderId="10" xfId="0" applyFont="1" applyFill="1" applyBorder="1" applyAlignment="1">
      <alignment/>
    </xf>
    <xf numFmtId="0" fontId="19" fillId="33" borderId="11" xfId="0" applyFont="1" applyFill="1" applyBorder="1" applyAlignment="1">
      <alignment horizontal="left" vertical="top"/>
    </xf>
    <xf numFmtId="0" fontId="19" fillId="33" borderId="12" xfId="0" applyFont="1" applyFill="1" applyBorder="1" applyAlignment="1">
      <alignment/>
    </xf>
    <xf numFmtId="0" fontId="19" fillId="33" borderId="13" xfId="0" applyFont="1" applyFill="1" applyBorder="1" applyAlignment="1">
      <alignment horizontal="left" vertical="top"/>
    </xf>
    <xf numFmtId="3" fontId="19" fillId="0" borderId="14" xfId="0" applyNumberFormat="1" applyFont="1" applyBorder="1" applyAlignment="1">
      <alignment horizontal="center" vertical="top" wrapText="1"/>
    </xf>
    <xf numFmtId="0" fontId="19" fillId="0" borderId="15" xfId="0" applyFont="1" applyBorder="1" applyAlignment="1">
      <alignment horizontal="center" vertical="top" wrapText="1"/>
    </xf>
    <xf numFmtId="0" fontId="19" fillId="34" borderId="16" xfId="0" applyFont="1" applyFill="1" applyBorder="1" applyAlignment="1">
      <alignment horizontal="center" vertical="top" wrapText="1"/>
    </xf>
    <xf numFmtId="0" fontId="19" fillId="34" borderId="17" xfId="0" applyFont="1" applyFill="1" applyBorder="1" applyAlignment="1">
      <alignment horizontal="center" vertical="top" wrapText="1"/>
    </xf>
    <xf numFmtId="0" fontId="20" fillId="34" borderId="10" xfId="0" applyFont="1" applyFill="1" applyBorder="1" applyAlignment="1">
      <alignment vertical="top" wrapText="1"/>
    </xf>
    <xf numFmtId="0" fontId="20" fillId="34" borderId="18" xfId="0" applyFont="1" applyFill="1" applyBorder="1" applyAlignment="1">
      <alignment vertical="top" wrapText="1"/>
    </xf>
    <xf numFmtId="0" fontId="19" fillId="0" borderId="0" xfId="0" applyFont="1" applyAlignment="1">
      <alignment horizontal="left" vertical="top" wrapText="1"/>
    </xf>
    <xf numFmtId="0" fontId="21" fillId="0" borderId="0" xfId="0" applyFont="1" applyFill="1" applyBorder="1" applyAlignment="1">
      <alignment/>
    </xf>
    <xf numFmtId="3" fontId="19" fillId="0" borderId="19" xfId="0" applyNumberFormat="1" applyFont="1" applyBorder="1" applyAlignment="1">
      <alignment horizontal="center" vertical="top" wrapText="1"/>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22" fillId="0" borderId="0" xfId="0" applyFont="1" applyFill="1" applyBorder="1" applyAlignment="1">
      <alignment/>
    </xf>
    <xf numFmtId="0" fontId="23" fillId="0" borderId="0" xfId="0" applyFont="1" applyFill="1" applyBorder="1" applyAlignment="1">
      <alignment/>
    </xf>
    <xf numFmtId="0" fontId="18" fillId="0" borderId="0" xfId="0" applyFont="1" applyAlignment="1">
      <alignment/>
    </xf>
    <xf numFmtId="164" fontId="18" fillId="35" borderId="22" xfId="0" applyNumberFormat="1" applyFont="1" applyFill="1" applyBorder="1" applyAlignment="1">
      <alignment/>
    </xf>
    <xf numFmtId="0" fontId="18" fillId="35" borderId="23" xfId="0" applyFont="1" applyFill="1" applyBorder="1" applyAlignment="1">
      <alignment/>
    </xf>
    <xf numFmtId="0" fontId="18" fillId="35" borderId="24" xfId="0" applyFont="1" applyFill="1" applyBorder="1" applyAlignment="1">
      <alignment/>
    </xf>
    <xf numFmtId="0" fontId="18" fillId="35" borderId="25" xfId="0" applyFont="1" applyFill="1" applyBorder="1" applyAlignment="1" applyProtection="1">
      <alignment/>
      <protection/>
    </xf>
    <xf numFmtId="0" fontId="18" fillId="35" borderId="26" xfId="0" applyFont="1" applyFill="1" applyBorder="1" applyAlignment="1" applyProtection="1">
      <alignment/>
      <protection/>
    </xf>
    <xf numFmtId="43" fontId="24" fillId="35" borderId="27" xfId="42" applyFont="1" applyFill="1" applyBorder="1" applyAlignment="1">
      <alignment/>
    </xf>
    <xf numFmtId="0" fontId="25" fillId="35" borderId="15" xfId="0" applyFont="1" applyFill="1" applyBorder="1" applyAlignment="1" applyProtection="1">
      <alignment/>
      <protection/>
    </xf>
    <xf numFmtId="0" fontId="19" fillId="0" borderId="0" xfId="0" applyFont="1" applyAlignment="1">
      <alignment/>
    </xf>
    <xf numFmtId="0" fontId="19" fillId="0" borderId="0" xfId="0" applyFont="1" applyFill="1" applyBorder="1" applyAlignment="1">
      <alignment/>
    </xf>
    <xf numFmtId="10" fontId="25" fillId="35" borderId="11" xfId="0" applyNumberFormat="1" applyFont="1" applyFill="1" applyBorder="1" applyAlignment="1" applyProtection="1">
      <alignment horizontal="center"/>
      <protection/>
    </xf>
    <xf numFmtId="43" fontId="18" fillId="35" borderId="0" xfId="0" applyNumberFormat="1" applyFont="1" applyFill="1" applyBorder="1" applyAlignment="1" applyProtection="1">
      <alignment horizontal="center"/>
      <protection/>
    </xf>
    <xf numFmtId="0" fontId="18" fillId="35" borderId="28" xfId="0" applyFont="1" applyFill="1" applyBorder="1" applyAlignment="1" applyProtection="1">
      <alignment/>
      <protection/>
    </xf>
    <xf numFmtId="164" fontId="25" fillId="35" borderId="11" xfId="0" applyNumberFormat="1" applyFont="1" applyFill="1" applyBorder="1" applyAlignment="1" applyProtection="1">
      <alignment horizontal="center"/>
      <protection/>
    </xf>
    <xf numFmtId="0" fontId="18" fillId="35" borderId="0" xfId="0" applyFont="1" applyFill="1" applyBorder="1" applyAlignment="1" applyProtection="1">
      <alignment horizontal="center"/>
      <protection/>
    </xf>
    <xf numFmtId="0" fontId="20" fillId="0" borderId="0" xfId="0" applyFont="1" applyFill="1" applyBorder="1" applyAlignment="1">
      <alignment vertical="center"/>
    </xf>
    <xf numFmtId="0" fontId="18" fillId="35" borderId="12" xfId="0" applyFont="1" applyFill="1" applyBorder="1" applyAlignment="1" applyProtection="1">
      <alignment horizontal="center"/>
      <protection/>
    </xf>
    <xf numFmtId="0" fontId="18" fillId="35" borderId="29" xfId="0" applyFont="1" applyFill="1" applyBorder="1" applyAlignment="1" applyProtection="1">
      <alignment horizontal="center"/>
      <protection/>
    </xf>
    <xf numFmtId="0" fontId="26" fillId="35" borderId="29" xfId="0" applyFont="1" applyFill="1" applyBorder="1" applyAlignment="1" applyProtection="1">
      <alignment horizontal="center"/>
      <protection/>
    </xf>
    <xf numFmtId="0" fontId="25" fillId="35" borderId="13" xfId="0" applyFont="1" applyFill="1" applyBorder="1" applyAlignment="1" applyProtection="1">
      <alignment/>
      <protection/>
    </xf>
    <xf numFmtId="0" fontId="19" fillId="0" borderId="0" xfId="0" applyFont="1" applyAlignment="1">
      <alignment/>
    </xf>
    <xf numFmtId="0" fontId="19" fillId="0" borderId="0" xfId="0" applyFont="1" applyFill="1" applyBorder="1" applyAlignment="1">
      <alignment horizontal="left" vertical="top"/>
    </xf>
    <xf numFmtId="0" fontId="18" fillId="35" borderId="28" xfId="0" applyFont="1" applyFill="1" applyBorder="1" applyAlignment="1">
      <alignment horizontal="center"/>
    </xf>
    <xf numFmtId="0" fontId="18" fillId="35" borderId="0" xfId="0" applyFont="1" applyFill="1" applyBorder="1" applyAlignment="1">
      <alignment horizontal="center"/>
    </xf>
    <xf numFmtId="0" fontId="18" fillId="35" borderId="15" xfId="0" applyFont="1" applyFill="1" applyBorder="1" applyAlignment="1">
      <alignment/>
    </xf>
    <xf numFmtId="0" fontId="25" fillId="35" borderId="28" xfId="0" applyFont="1" applyFill="1" applyBorder="1" applyAlignment="1">
      <alignment horizontal="center"/>
    </xf>
    <xf numFmtId="37" fontId="26" fillId="36" borderId="30" xfId="0" applyNumberFormat="1" applyFont="1" applyFill="1" applyBorder="1" applyAlignment="1" applyProtection="1">
      <alignment horizontal="center"/>
      <protection locked="0"/>
    </xf>
    <xf numFmtId="0" fontId="25" fillId="35" borderId="15" xfId="0" applyFont="1" applyFill="1" applyBorder="1" applyAlignment="1">
      <alignment/>
    </xf>
    <xf numFmtId="43" fontId="18" fillId="35" borderId="0" xfId="0" applyNumberFormat="1" applyFont="1" applyFill="1" applyBorder="1" applyAlignment="1">
      <alignment horizontal="center"/>
    </xf>
    <xf numFmtId="39" fontId="18" fillId="35" borderId="30" xfId="0" applyNumberFormat="1" applyFont="1" applyFill="1" applyBorder="1" applyAlignment="1">
      <alignment horizontal="center"/>
    </xf>
    <xf numFmtId="39" fontId="25" fillId="36" borderId="30" xfId="0" applyNumberFormat="1" applyFont="1" applyFill="1" applyBorder="1" applyAlignment="1" applyProtection="1">
      <alignment horizontal="center"/>
      <protection locked="0"/>
    </xf>
    <xf numFmtId="37" fontId="25" fillId="36" borderId="30" xfId="0" applyNumberFormat="1" applyFont="1" applyFill="1" applyBorder="1" applyAlignment="1" applyProtection="1">
      <alignment horizontal="center"/>
      <protection locked="0"/>
    </xf>
    <xf numFmtId="39" fontId="27" fillId="35" borderId="0" xfId="0" applyNumberFormat="1" applyFont="1" applyFill="1" applyBorder="1" applyAlignment="1">
      <alignment horizontal="center"/>
    </xf>
    <xf numFmtId="39" fontId="27" fillId="35" borderId="30" xfId="0" applyNumberFormat="1" applyFont="1" applyFill="1" applyBorder="1" applyAlignment="1">
      <alignment horizontal="center"/>
    </xf>
    <xf numFmtId="0" fontId="25" fillId="35" borderId="0" xfId="0" applyFont="1" applyFill="1" applyBorder="1" applyAlignment="1">
      <alignment horizontal="center"/>
    </xf>
    <xf numFmtId="0" fontId="18" fillId="35" borderId="30" xfId="0" applyFont="1" applyFill="1" applyBorder="1" applyAlignment="1">
      <alignment horizontal="center"/>
    </xf>
    <xf numFmtId="0" fontId="25" fillId="35" borderId="31" xfId="0" applyFont="1" applyFill="1" applyBorder="1" applyAlignment="1">
      <alignment horizontal="center"/>
    </xf>
    <xf numFmtId="0" fontId="25" fillId="36" borderId="30" xfId="0" applyFont="1" applyFill="1" applyBorder="1" applyAlignment="1">
      <alignment horizontal="left"/>
    </xf>
    <xf numFmtId="39" fontId="28" fillId="36" borderId="32" xfId="0" applyNumberFormat="1" applyFont="1" applyFill="1" applyBorder="1" applyAlignment="1" applyProtection="1">
      <alignment horizontal="center"/>
      <protection locked="0"/>
    </xf>
    <xf numFmtId="0" fontId="18" fillId="35" borderId="33" xfId="0" applyFont="1" applyFill="1" applyBorder="1" applyAlignment="1">
      <alignment horizontal="center"/>
    </xf>
    <xf numFmtId="39" fontId="25" fillId="36" borderId="34" xfId="0" applyNumberFormat="1" applyFont="1" applyFill="1" applyBorder="1" applyAlignment="1" applyProtection="1">
      <alignment horizontal="center"/>
      <protection locked="0"/>
    </xf>
    <xf numFmtId="0" fontId="25" fillId="35" borderId="35" xfId="0" applyFont="1" applyFill="1" applyBorder="1" applyAlignment="1">
      <alignment horizontal="center"/>
    </xf>
    <xf numFmtId="165" fontId="25" fillId="36" borderId="36" xfId="0" applyNumberFormat="1" applyFont="1" applyFill="1" applyBorder="1" applyAlignment="1" applyProtection="1">
      <alignment horizontal="center"/>
      <protection locked="0"/>
    </xf>
    <xf numFmtId="0" fontId="20" fillId="0" borderId="0" xfId="0" applyFont="1" applyFill="1" applyBorder="1" applyAlignment="1">
      <alignment horizontal="left" vertical="top"/>
    </xf>
    <xf numFmtId="0" fontId="25" fillId="35" borderId="11" xfId="0" applyFont="1" applyFill="1" applyBorder="1" applyAlignment="1">
      <alignment horizontal="center"/>
    </xf>
    <xf numFmtId="0" fontId="25" fillId="35" borderId="37" xfId="0" applyFont="1" applyFill="1" applyBorder="1" applyAlignment="1">
      <alignment/>
    </xf>
    <xf numFmtId="0" fontId="25" fillId="35" borderId="11" xfId="0" applyFont="1" applyFill="1" applyBorder="1" applyAlignment="1">
      <alignment/>
    </xf>
    <xf numFmtId="0" fontId="18" fillId="0" borderId="0" xfId="0" applyFont="1" applyFill="1" applyBorder="1" applyAlignment="1">
      <alignment/>
    </xf>
    <xf numFmtId="0" fontId="18" fillId="0" borderId="28" xfId="0" applyFont="1" applyBorder="1" applyAlignment="1">
      <alignment/>
    </xf>
    <xf numFmtId="0" fontId="18" fillId="0" borderId="0" xfId="0" applyFont="1" applyBorder="1" applyAlignment="1">
      <alignment/>
    </xf>
    <xf numFmtId="0" fontId="18" fillId="0" borderId="15" xfId="0" applyFont="1" applyBorder="1" applyAlignment="1">
      <alignment/>
    </xf>
    <xf numFmtId="0" fontId="18" fillId="35" borderId="22" xfId="0" applyFont="1" applyFill="1" applyBorder="1" applyAlignment="1">
      <alignment/>
    </xf>
    <xf numFmtId="0" fontId="18" fillId="0" borderId="0" xfId="0" applyFont="1" applyBorder="1" applyAlignment="1">
      <alignment/>
    </xf>
    <xf numFmtId="0" fontId="18" fillId="0" borderId="0" xfId="0" applyFont="1" applyFill="1" applyBorder="1" applyAlignment="1" applyProtection="1">
      <alignment horizontal="left"/>
      <protection/>
    </xf>
    <xf numFmtId="0" fontId="18" fillId="35" borderId="38" xfId="0" applyFont="1" applyFill="1" applyBorder="1" applyAlignment="1">
      <alignment/>
    </xf>
    <xf numFmtId="0" fontId="18" fillId="35" borderId="26" xfId="0" applyFont="1" applyFill="1" applyBorder="1" applyAlignment="1">
      <alignment/>
    </xf>
    <xf numFmtId="0" fontId="26" fillId="35" borderId="15" xfId="0" applyFont="1" applyFill="1" applyBorder="1" applyAlignment="1">
      <alignment/>
    </xf>
    <xf numFmtId="43" fontId="18" fillId="0" borderId="0" xfId="0" applyNumberFormat="1" applyFont="1" applyFill="1" applyBorder="1" applyAlignment="1" applyProtection="1">
      <alignment/>
      <protection locked="0"/>
    </xf>
    <xf numFmtId="43" fontId="19" fillId="0" borderId="0" xfId="0" applyNumberFormat="1" applyFont="1" applyFill="1" applyBorder="1" applyAlignment="1" applyProtection="1">
      <alignment/>
      <protection locked="0"/>
    </xf>
    <xf numFmtId="0" fontId="19" fillId="0" borderId="0" xfId="0" applyFont="1" applyFill="1" applyBorder="1" applyAlignment="1">
      <alignment vertical="center"/>
    </xf>
    <xf numFmtId="39" fontId="28" fillId="35" borderId="39" xfId="0" applyNumberFormat="1" applyFont="1" applyFill="1" applyBorder="1" applyAlignment="1">
      <alignment horizontal="center"/>
    </xf>
    <xf numFmtId="0" fontId="18" fillId="35" borderId="0" xfId="0" applyFont="1" applyFill="1" applyBorder="1" applyAlignment="1">
      <alignment/>
    </xf>
    <xf numFmtId="43" fontId="18" fillId="35" borderId="0" xfId="0" applyNumberFormat="1" applyFont="1" applyFill="1" applyBorder="1" applyAlignment="1">
      <alignment/>
    </xf>
    <xf numFmtId="7" fontId="29" fillId="35" borderId="11" xfId="0" applyNumberFormat="1" applyFont="1" applyFill="1" applyBorder="1" applyAlignment="1">
      <alignment horizontal="center"/>
    </xf>
    <xf numFmtId="0" fontId="18" fillId="0" borderId="0" xfId="0" applyFont="1" applyFill="1" applyBorder="1" applyAlignment="1" applyProtection="1">
      <alignment/>
      <protection locked="0"/>
    </xf>
    <xf numFmtId="7" fontId="29" fillId="35" borderId="40" xfId="0" applyNumberFormat="1" applyFont="1" applyFill="1" applyBorder="1" applyAlignment="1">
      <alignment horizontal="center"/>
    </xf>
    <xf numFmtId="0" fontId="25" fillId="35" borderId="12" xfId="0" applyFont="1" applyFill="1" applyBorder="1" applyAlignment="1">
      <alignment/>
    </xf>
    <xf numFmtId="0" fontId="18" fillId="35" borderId="29" xfId="0" applyFont="1" applyFill="1" applyBorder="1" applyAlignment="1">
      <alignment/>
    </xf>
    <xf numFmtId="0" fontId="26" fillId="35" borderId="29" xfId="0" applyFont="1" applyFill="1" applyBorder="1" applyAlignment="1">
      <alignment/>
    </xf>
    <xf numFmtId="0" fontId="25" fillId="35" borderId="13" xfId="0" applyFont="1" applyFill="1" applyBorder="1" applyAlignment="1">
      <alignment/>
    </xf>
    <xf numFmtId="0" fontId="19" fillId="0" borderId="0" xfId="0" applyFont="1" applyFill="1" applyBorder="1" applyAlignment="1">
      <alignment/>
    </xf>
    <xf numFmtId="0" fontId="25" fillId="35" borderId="22" xfId="0" applyFont="1" applyFill="1" applyBorder="1" applyAlignment="1">
      <alignment/>
    </xf>
    <xf numFmtId="0" fontId="26" fillId="35" borderId="23" xfId="0" applyFont="1" applyFill="1" applyBorder="1" applyAlignment="1">
      <alignment/>
    </xf>
    <xf numFmtId="0" fontId="25" fillId="35" borderId="24" xfId="0" applyFont="1" applyFill="1" applyBorder="1" applyAlignment="1">
      <alignment/>
    </xf>
    <xf numFmtId="0" fontId="30" fillId="0" borderId="0" xfId="0" applyFont="1" applyFill="1" applyBorder="1" applyAlignment="1">
      <alignment/>
    </xf>
    <xf numFmtId="0" fontId="19" fillId="0" borderId="0" xfId="0" applyFont="1" applyFill="1" applyBorder="1" applyAlignment="1">
      <alignment vertical="top"/>
    </xf>
    <xf numFmtId="166" fontId="25" fillId="36" borderId="32" xfId="0" applyNumberFormat="1" applyFont="1" applyFill="1" applyBorder="1" applyAlignment="1" applyProtection="1">
      <alignment horizontal="center"/>
      <protection locked="0"/>
    </xf>
    <xf numFmtId="0" fontId="25" fillId="35" borderId="41" xfId="0" applyFont="1" applyFill="1" applyBorder="1" applyAlignment="1">
      <alignment horizontal="center"/>
    </xf>
    <xf numFmtId="0" fontId="25" fillId="36" borderId="32" xfId="0" applyFont="1" applyFill="1" applyBorder="1" applyAlignment="1" applyProtection="1">
      <alignment horizontal="center"/>
      <protection locked="0"/>
    </xf>
    <xf numFmtId="0" fontId="25" fillId="35" borderId="25" xfId="0" applyFont="1" applyFill="1" applyBorder="1" applyAlignment="1">
      <alignment horizontal="center"/>
    </xf>
    <xf numFmtId="0" fontId="31" fillId="35" borderId="30" xfId="0" applyNumberFormat="1" applyFont="1" applyFill="1" applyBorder="1" applyAlignment="1">
      <alignment horizontal="center"/>
    </xf>
    <xf numFmtId="7" fontId="25" fillId="36" borderId="30" xfId="0" applyNumberFormat="1" applyFont="1" applyFill="1" applyBorder="1" applyAlignment="1" applyProtection="1">
      <alignment horizontal="center"/>
      <protection locked="0"/>
    </xf>
    <xf numFmtId="0" fontId="25" fillId="36" borderId="30" xfId="0" applyFont="1" applyFill="1" applyBorder="1" applyAlignment="1" applyProtection="1">
      <alignment horizontal="center"/>
      <protection locked="0"/>
    </xf>
    <xf numFmtId="39" fontId="25" fillId="36" borderId="36" xfId="0" applyNumberFormat="1" applyFont="1" applyFill="1" applyBorder="1" applyAlignment="1" applyProtection="1">
      <alignment horizontal="center"/>
      <protection locked="0"/>
    </xf>
    <xf numFmtId="0" fontId="19" fillId="0" borderId="0" xfId="0" applyFont="1" applyFill="1" applyBorder="1" applyAlignment="1">
      <alignment horizontal="left"/>
    </xf>
    <xf numFmtId="0" fontId="25" fillId="35" borderId="12" xfId="0" applyFont="1" applyFill="1" applyBorder="1" applyAlignment="1">
      <alignment horizontal="center"/>
    </xf>
    <xf numFmtId="0" fontId="25" fillId="35" borderId="37" xfId="0" applyFont="1" applyFill="1" applyBorder="1" applyAlignment="1">
      <alignment horizontal="center"/>
    </xf>
    <xf numFmtId="0" fontId="25" fillId="37" borderId="28" xfId="0" applyFont="1" applyFill="1" applyBorder="1" applyAlignment="1">
      <alignment/>
    </xf>
    <xf numFmtId="0" fontId="25" fillId="37" borderId="0" xfId="0" applyFont="1" applyFill="1" applyBorder="1" applyAlignment="1">
      <alignment/>
    </xf>
    <xf numFmtId="0" fontId="25" fillId="37" borderId="0" xfId="0" applyFont="1" applyFill="1" applyBorder="1" applyAlignment="1">
      <alignment/>
    </xf>
    <xf numFmtId="0" fontId="25" fillId="37" borderId="15" xfId="0" applyFont="1" applyFill="1" applyBorder="1" applyAlignment="1">
      <alignment/>
    </xf>
    <xf numFmtId="0" fontId="25" fillId="37" borderId="10" xfId="0" applyFont="1" applyFill="1" applyBorder="1" applyAlignment="1">
      <alignment/>
    </xf>
    <xf numFmtId="0" fontId="25" fillId="36" borderId="18" xfId="0" applyFont="1" applyFill="1" applyBorder="1" applyAlignment="1">
      <alignment/>
    </xf>
    <xf numFmtId="0" fontId="25" fillId="35" borderId="18" xfId="0" applyFont="1" applyFill="1" applyBorder="1" applyAlignment="1">
      <alignment/>
    </xf>
    <xf numFmtId="0" fontId="18" fillId="37" borderId="22" xfId="0" applyFont="1" applyFill="1" applyBorder="1" applyAlignment="1" applyProtection="1">
      <alignment horizontal="left"/>
      <protection/>
    </xf>
    <xf numFmtId="0" fontId="18" fillId="37" borderId="23" xfId="0" applyFont="1" applyFill="1" applyBorder="1" applyAlignment="1" applyProtection="1">
      <alignment horizontal="left"/>
      <protection/>
    </xf>
    <xf numFmtId="0" fontId="18" fillId="37" borderId="24" xfId="0" applyFont="1" applyFill="1" applyBorder="1" applyAlignment="1" applyProtection="1">
      <alignment/>
      <protection/>
    </xf>
    <xf numFmtId="0" fontId="18" fillId="36" borderId="42" xfId="0" applyFont="1" applyFill="1" applyBorder="1" applyAlignment="1" applyProtection="1">
      <alignment/>
      <protection locked="0"/>
    </xf>
    <xf numFmtId="0" fontId="18" fillId="36" borderId="26" xfId="0" applyFont="1" applyFill="1" applyBorder="1" applyAlignment="1" applyProtection="1">
      <alignment/>
      <protection locked="0"/>
    </xf>
    <xf numFmtId="1" fontId="26" fillId="36" borderId="27" xfId="0" applyNumberFormat="1" applyFont="1" applyFill="1" applyBorder="1" applyAlignment="1" applyProtection="1">
      <alignment horizontal="center"/>
      <protection locked="0"/>
    </xf>
    <xf numFmtId="0" fontId="25" fillId="35" borderId="24" xfId="0" applyFont="1" applyFill="1" applyBorder="1" applyAlignment="1" applyProtection="1">
      <alignment horizontal="right"/>
      <protection/>
    </xf>
    <xf numFmtId="43" fontId="18" fillId="36" borderId="42" xfId="0" applyNumberFormat="1" applyFont="1" applyFill="1" applyBorder="1" applyAlignment="1" applyProtection="1">
      <alignment/>
      <protection locked="0"/>
    </xf>
    <xf numFmtId="43" fontId="18" fillId="36" borderId="26" xfId="0" applyNumberFormat="1" applyFont="1" applyFill="1" applyBorder="1" applyAlignment="1" applyProtection="1">
      <alignment/>
      <protection locked="0"/>
    </xf>
    <xf numFmtId="0" fontId="18" fillId="36" borderId="27" xfId="0" applyFont="1" applyFill="1" applyBorder="1" applyAlignment="1">
      <alignment horizontal="center"/>
    </xf>
    <xf numFmtId="0" fontId="25" fillId="35" borderId="15" xfId="0" applyFont="1" applyFill="1" applyBorder="1" applyAlignment="1" applyProtection="1">
      <alignment horizontal="right"/>
      <protection/>
    </xf>
    <xf numFmtId="0" fontId="18" fillId="36" borderId="43" xfId="0" applyFont="1" applyFill="1" applyBorder="1" applyAlignment="1" applyProtection="1">
      <alignment/>
      <protection locked="0"/>
    </xf>
    <xf numFmtId="0" fontId="18" fillId="36" borderId="44" xfId="0" applyFont="1" applyFill="1" applyBorder="1" applyAlignment="1" applyProtection="1">
      <alignment/>
      <protection locked="0"/>
    </xf>
    <xf numFmtId="43" fontId="18" fillId="36" borderId="27" xfId="0" applyNumberFormat="1" applyFont="1" applyFill="1" applyBorder="1" applyAlignment="1" applyProtection="1">
      <alignment horizontal="center"/>
      <protection locked="0"/>
    </xf>
    <xf numFmtId="0" fontId="25" fillId="0" borderId="0" xfId="0" applyFont="1" applyAlignment="1">
      <alignment/>
    </xf>
    <xf numFmtId="44" fontId="25" fillId="35" borderId="10" xfId="44" applyFont="1" applyFill="1" applyBorder="1" applyAlignment="1">
      <alignment vertical="center"/>
    </xf>
    <xf numFmtId="44" fontId="25" fillId="35" borderId="37" xfId="44" applyFont="1" applyFill="1" applyBorder="1" applyAlignment="1">
      <alignment vertical="center"/>
    </xf>
    <xf numFmtId="44" fontId="25" fillId="35" borderId="18" xfId="44" applyFont="1" applyFill="1" applyBorder="1" applyAlignment="1">
      <alignment vertical="center"/>
    </xf>
    <xf numFmtId="0" fontId="49"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2"/>
  <sheetViews>
    <sheetView tabSelected="1" zoomScalePageLayoutView="0" workbookViewId="0" topLeftCell="A1">
      <selection activeCell="B7" sqref="B7"/>
    </sheetView>
  </sheetViews>
  <sheetFormatPr defaultColWidth="9.140625" defaultRowHeight="16.5" customHeight="1"/>
  <cols>
    <col min="1" max="1" width="42.7109375" style="1" customWidth="1"/>
    <col min="2" max="2" width="19.7109375" style="1" customWidth="1"/>
    <col min="3" max="3" width="5.7109375" style="1" customWidth="1"/>
    <col min="4" max="4" width="19.7109375" style="1" customWidth="1"/>
    <col min="5" max="5" width="4.7109375" style="1" customWidth="1"/>
    <col min="6" max="249" width="9.140625" style="1" customWidth="1"/>
    <col min="250" max="250" width="32.8515625" style="1" customWidth="1"/>
    <col min="251" max="251" width="12.8515625" style="1" customWidth="1"/>
    <col min="252" max="252" width="9.28125" style="1" bestFit="1" customWidth="1"/>
    <col min="253" max="253" width="12.8515625" style="1" customWidth="1"/>
    <col min="254" max="254" width="17.28125" style="1" customWidth="1"/>
    <col min="255" max="255" width="2.140625" style="1" customWidth="1"/>
    <col min="256" max="16384" width="9.140625" style="1" customWidth="1"/>
  </cols>
  <sheetData>
    <row r="1" ht="5.25" customHeight="1" thickBot="1">
      <c r="A1" s="131" t="s">
        <v>82</v>
      </c>
    </row>
    <row r="2" spans="1:5" ht="16.5" thickBot="1">
      <c r="A2" s="130" t="s">
        <v>81</v>
      </c>
      <c r="B2" s="129"/>
      <c r="C2" s="129"/>
      <c r="D2" s="128"/>
      <c r="E2" s="127" t="s">
        <v>80</v>
      </c>
    </row>
    <row r="3" spans="1:5" ht="15.75">
      <c r="A3" s="123" t="s">
        <v>79</v>
      </c>
      <c r="B3" s="126"/>
      <c r="C3" s="125"/>
      <c r="D3" s="124"/>
      <c r="E3" s="1" t="s">
        <v>78</v>
      </c>
    </row>
    <row r="4" spans="1:4" ht="15.75">
      <c r="A4" s="123" t="s">
        <v>77</v>
      </c>
      <c r="B4" s="122"/>
      <c r="C4" s="121"/>
      <c r="D4" s="120"/>
    </row>
    <row r="5" spans="1:5" ht="16.5" thickBot="1">
      <c r="A5" s="119" t="s">
        <v>76</v>
      </c>
      <c r="B5" s="118"/>
      <c r="C5" s="117"/>
      <c r="D5" s="116"/>
      <c r="E5" s="39" t="s">
        <v>75</v>
      </c>
    </row>
    <row r="6" spans="1:4" ht="12" customHeight="1" thickBot="1">
      <c r="A6" s="115"/>
      <c r="B6" s="114"/>
      <c r="C6" s="114"/>
      <c r="D6" s="113"/>
    </row>
    <row r="7" spans="1:4" ht="16.5" thickBot="1">
      <c r="A7" s="112" t="s">
        <v>74</v>
      </c>
      <c r="B7" s="64"/>
      <c r="C7" s="111" t="s">
        <v>73</v>
      </c>
      <c r="D7" s="110"/>
    </row>
    <row r="8" spans="1:4" ht="12" customHeight="1" thickBot="1">
      <c r="A8" s="109"/>
      <c r="B8" s="108"/>
      <c r="C8" s="107"/>
      <c r="D8" s="106"/>
    </row>
    <row r="9" spans="1:14" ht="16.5" thickBot="1">
      <c r="A9" s="65" t="s">
        <v>72</v>
      </c>
      <c r="B9" s="105" t="s">
        <v>51</v>
      </c>
      <c r="C9" s="64"/>
      <c r="D9" s="104" t="s">
        <v>50</v>
      </c>
      <c r="E9" s="62" t="s">
        <v>71</v>
      </c>
      <c r="F9" s="103"/>
      <c r="G9" s="103"/>
      <c r="H9" s="66"/>
      <c r="I9" s="19"/>
      <c r="J9" s="19"/>
      <c r="K9" s="19"/>
      <c r="L9" s="19"/>
      <c r="M9" s="19"/>
      <c r="N9" s="19"/>
    </row>
    <row r="10" spans="1:14" ht="15.75">
      <c r="A10" s="46" t="s">
        <v>70</v>
      </c>
      <c r="B10" s="102"/>
      <c r="C10" s="47">
        <f>B10/60</f>
        <v>0</v>
      </c>
      <c r="D10" s="55"/>
      <c r="E10" s="40" t="s">
        <v>36</v>
      </c>
      <c r="F10" s="94" t="s">
        <v>69</v>
      </c>
      <c r="G10" s="94"/>
      <c r="H10" s="66"/>
      <c r="I10" s="19"/>
      <c r="J10" s="19"/>
      <c r="K10" s="19"/>
      <c r="L10" s="19"/>
      <c r="M10" s="19"/>
      <c r="N10" s="19"/>
    </row>
    <row r="11" spans="1:14" ht="15.75">
      <c r="A11" s="46" t="s">
        <v>68</v>
      </c>
      <c r="B11" s="101"/>
      <c r="C11" s="47"/>
      <c r="D11" s="44"/>
      <c r="E11" s="40" t="s">
        <v>33</v>
      </c>
      <c r="F11" s="94" t="s">
        <v>67</v>
      </c>
      <c r="G11" s="94"/>
      <c r="H11" s="66"/>
      <c r="I11" s="19"/>
      <c r="J11" s="19"/>
      <c r="K11" s="19"/>
      <c r="L11" s="19"/>
      <c r="M11" s="19"/>
      <c r="N11" s="19"/>
    </row>
    <row r="12" spans="1:14" ht="15.75">
      <c r="A12" s="46" t="s">
        <v>66</v>
      </c>
      <c r="B12" s="100"/>
      <c r="C12" s="47"/>
      <c r="D12" s="44"/>
      <c r="E12" s="40" t="s">
        <v>31</v>
      </c>
      <c r="F12" s="94" t="s">
        <v>65</v>
      </c>
      <c r="G12" s="94"/>
      <c r="H12" s="66"/>
      <c r="I12" s="19"/>
      <c r="J12" s="19"/>
      <c r="K12" s="19"/>
      <c r="L12" s="19"/>
      <c r="M12" s="19"/>
      <c r="N12" s="19"/>
    </row>
    <row r="13" spans="1:14" ht="15.75">
      <c r="A13" s="46" t="s">
        <v>64</v>
      </c>
      <c r="B13" s="99">
        <v>8760</v>
      </c>
      <c r="C13" s="47"/>
      <c r="D13" s="98"/>
      <c r="G13" s="94"/>
      <c r="H13" s="66"/>
      <c r="I13" s="19"/>
      <c r="J13" s="19"/>
      <c r="K13" s="19"/>
      <c r="L13" s="19"/>
      <c r="M13" s="19"/>
      <c r="N13" s="19"/>
    </row>
    <row r="14" spans="1:14" ht="15.75">
      <c r="A14" s="46" t="s">
        <v>63</v>
      </c>
      <c r="B14" s="52" t="e">
        <f>B13/C10*B11</f>
        <v>#DIV/0!</v>
      </c>
      <c r="C14" s="47"/>
      <c r="D14" s="97"/>
      <c r="E14" s="40" t="s">
        <v>28</v>
      </c>
      <c r="F14" s="94" t="s">
        <v>62</v>
      </c>
      <c r="G14" s="94"/>
      <c r="H14" s="66"/>
      <c r="I14" s="19"/>
      <c r="J14" s="19"/>
      <c r="K14" s="19"/>
      <c r="L14" s="19"/>
      <c r="M14" s="19"/>
      <c r="N14" s="19"/>
    </row>
    <row r="15" spans="1:256" ht="15.75">
      <c r="A15" s="46" t="s">
        <v>61</v>
      </c>
      <c r="B15" s="96"/>
      <c r="C15" s="42"/>
      <c r="D15" s="95"/>
      <c r="E15" s="40" t="s">
        <v>26</v>
      </c>
      <c r="F15" s="94" t="s">
        <v>60</v>
      </c>
      <c r="G15" s="93"/>
      <c r="H15" s="66"/>
      <c r="I15" s="71"/>
      <c r="J15" s="71"/>
      <c r="K15" s="71"/>
      <c r="L15" s="71"/>
      <c r="M15" s="71"/>
      <c r="N15" s="71"/>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68"/>
      <c r="IV15" s="68"/>
    </row>
    <row r="16" spans="1:14" ht="12" customHeight="1" thickBot="1">
      <c r="A16" s="92"/>
      <c r="B16" s="91"/>
      <c r="C16" s="21"/>
      <c r="D16" s="90"/>
      <c r="E16" s="89"/>
      <c r="F16" s="78"/>
      <c r="G16" s="78"/>
      <c r="H16" s="66"/>
      <c r="I16" s="19"/>
      <c r="J16" s="19"/>
      <c r="K16" s="19"/>
      <c r="L16" s="19"/>
      <c r="M16" s="19"/>
      <c r="N16" s="19"/>
    </row>
    <row r="17" spans="1:14" ht="12" customHeight="1" thickBot="1">
      <c r="A17" s="88"/>
      <c r="B17" s="87"/>
      <c r="C17" s="86"/>
      <c r="D17" s="85"/>
      <c r="E17" s="34" t="s">
        <v>24</v>
      </c>
      <c r="F17" s="78"/>
      <c r="G17" s="78"/>
      <c r="H17" s="66"/>
      <c r="I17" s="19"/>
      <c r="J17" s="19"/>
      <c r="K17" s="19"/>
      <c r="L17" s="19"/>
      <c r="M17" s="19"/>
      <c r="N17" s="19"/>
    </row>
    <row r="18" spans="1:14" ht="16.5" thickBot="1">
      <c r="A18" s="46" t="s">
        <v>59</v>
      </c>
      <c r="B18" s="81"/>
      <c r="C18" s="80"/>
      <c r="D18" s="84" t="e">
        <f>(B14-D14)*B12</f>
        <v>#DIV/0!</v>
      </c>
      <c r="E18" s="78" t="s">
        <v>58</v>
      </c>
      <c r="F18" s="78"/>
      <c r="G18" s="78"/>
      <c r="H18" s="66"/>
      <c r="I18" s="83"/>
      <c r="J18" s="83"/>
      <c r="K18" s="19"/>
      <c r="L18" s="19"/>
      <c r="M18" s="19"/>
      <c r="N18" s="19"/>
    </row>
    <row r="19" spans="1:14" ht="16.5" thickBot="1">
      <c r="A19" s="46" t="s">
        <v>57</v>
      </c>
      <c r="B19" s="81"/>
      <c r="C19" s="80"/>
      <c r="D19" s="82" t="e">
        <f>D18*10</f>
        <v>#DIV/0!</v>
      </c>
      <c r="E19" s="78" t="s">
        <v>56</v>
      </c>
      <c r="F19" s="78"/>
      <c r="G19" s="78"/>
      <c r="H19" s="66"/>
      <c r="I19" s="76"/>
      <c r="J19" s="76"/>
      <c r="K19" s="19"/>
      <c r="L19" s="19"/>
      <c r="M19" s="19"/>
      <c r="N19" s="19"/>
    </row>
    <row r="20" spans="1:14" ht="16.5" thickBot="1">
      <c r="A20" s="46" t="s">
        <v>55</v>
      </c>
      <c r="B20" s="81"/>
      <c r="C20" s="80"/>
      <c r="D20" s="79" t="e">
        <f>D19/D15</f>
        <v>#DIV/0!</v>
      </c>
      <c r="E20" s="78" t="s">
        <v>54</v>
      </c>
      <c r="F20" s="77"/>
      <c r="G20" s="77"/>
      <c r="H20" s="66"/>
      <c r="I20" s="76"/>
      <c r="J20" s="76"/>
      <c r="K20" s="19"/>
      <c r="L20" s="19"/>
      <c r="M20" s="19"/>
      <c r="N20" s="19"/>
    </row>
    <row r="21" spans="1:256" ht="12.75">
      <c r="A21" s="75"/>
      <c r="B21" s="25" t="s">
        <v>53</v>
      </c>
      <c r="C21" s="74"/>
      <c r="D21" s="73"/>
      <c r="E21" s="66"/>
      <c r="F21" s="72"/>
      <c r="G21" s="72"/>
      <c r="H21" s="66"/>
      <c r="I21" s="72"/>
      <c r="J21" s="72"/>
      <c r="K21" s="71"/>
      <c r="L21" s="71"/>
      <c r="M21" s="71"/>
      <c r="N21" s="71"/>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c r="IR21" s="68"/>
      <c r="IS21" s="68"/>
      <c r="IT21" s="68"/>
      <c r="IU21" s="68"/>
      <c r="IV21" s="68"/>
    </row>
    <row r="22" spans="1:14" ht="13.5" thickBot="1">
      <c r="A22" s="22"/>
      <c r="B22" s="21"/>
      <c r="C22" s="21"/>
      <c r="D22" s="70"/>
      <c r="E22" s="66"/>
      <c r="F22" s="66"/>
      <c r="G22" s="66"/>
      <c r="H22" s="66"/>
      <c r="I22" s="66"/>
      <c r="J22" s="66"/>
      <c r="K22" s="19"/>
      <c r="L22" s="19"/>
      <c r="M22" s="19"/>
      <c r="N22" s="19"/>
    </row>
    <row r="23" spans="1:14" ht="13.5" thickBot="1">
      <c r="A23" s="69"/>
      <c r="B23" s="68"/>
      <c r="C23" s="68"/>
      <c r="D23" s="67"/>
      <c r="F23" s="66"/>
      <c r="G23" s="66"/>
      <c r="H23" s="66"/>
      <c r="I23" s="66"/>
      <c r="J23" s="66"/>
      <c r="K23" s="19"/>
      <c r="L23" s="19"/>
      <c r="M23" s="19"/>
      <c r="N23" s="19"/>
    </row>
    <row r="24" spans="1:14" ht="16.5" thickBot="1">
      <c r="A24" s="65" t="s">
        <v>52</v>
      </c>
      <c r="B24" s="63" t="s">
        <v>51</v>
      </c>
      <c r="C24" s="64"/>
      <c r="D24" s="63" t="s">
        <v>50</v>
      </c>
      <c r="E24" s="62" t="s">
        <v>49</v>
      </c>
      <c r="F24" s="28"/>
      <c r="G24" s="39"/>
      <c r="H24" s="28"/>
      <c r="I24" s="19"/>
      <c r="J24" s="19"/>
      <c r="K24" s="19"/>
      <c r="L24" s="19"/>
      <c r="M24" s="19"/>
      <c r="N24" s="19"/>
    </row>
    <row r="25" spans="1:14" ht="15.75">
      <c r="A25" s="46" t="s">
        <v>48</v>
      </c>
      <c r="B25" s="61"/>
      <c r="C25" s="53"/>
      <c r="D25" s="60"/>
      <c r="E25" s="40" t="s">
        <v>36</v>
      </c>
      <c r="F25" s="39" t="s">
        <v>47</v>
      </c>
      <c r="G25" s="39"/>
      <c r="H25" s="28"/>
      <c r="I25" s="19"/>
      <c r="J25" s="19"/>
      <c r="K25" s="19"/>
      <c r="L25" s="19"/>
      <c r="M25" s="19"/>
      <c r="N25" s="19"/>
    </row>
    <row r="26" spans="1:14" ht="15.75">
      <c r="A26" s="46" t="s">
        <v>46</v>
      </c>
      <c r="B26" s="59"/>
      <c r="C26" s="58"/>
      <c r="D26" s="57"/>
      <c r="E26" s="40" t="s">
        <v>33</v>
      </c>
      <c r="F26" s="28" t="s">
        <v>45</v>
      </c>
      <c r="G26" s="39"/>
      <c r="H26" s="28"/>
      <c r="I26" s="19"/>
      <c r="J26" s="19"/>
      <c r="K26" s="19"/>
      <c r="L26" s="19"/>
      <c r="M26" s="19"/>
      <c r="N26" s="19"/>
    </row>
    <row r="27" spans="1:14" ht="15.75">
      <c r="A27" s="46" t="s">
        <v>44</v>
      </c>
      <c r="B27" s="56"/>
      <c r="C27" s="53"/>
      <c r="D27" s="55"/>
      <c r="E27" s="40" t="s">
        <v>31</v>
      </c>
      <c r="F27" s="39" t="s">
        <v>43</v>
      </c>
      <c r="G27" s="39"/>
      <c r="H27" s="28"/>
      <c r="I27" s="19"/>
      <c r="J27" s="19"/>
      <c r="K27" s="19"/>
      <c r="L27" s="19"/>
      <c r="M27" s="19"/>
      <c r="N27" s="19"/>
    </row>
    <row r="28" spans="1:14" ht="15.75">
      <c r="A28" s="46" t="s">
        <v>42</v>
      </c>
      <c r="B28" s="54" t="str">
        <f>IF(B27="Annual Professional Maintenance","0.01","0.03")</f>
        <v>0.03</v>
      </c>
      <c r="C28" s="53"/>
      <c r="D28" s="44"/>
      <c r="E28" s="40" t="s">
        <v>28</v>
      </c>
      <c r="F28" s="39" t="s">
        <v>41</v>
      </c>
      <c r="G28" s="39"/>
      <c r="H28" s="28"/>
      <c r="I28" s="19"/>
      <c r="J28" s="19"/>
      <c r="K28" s="19"/>
      <c r="L28" s="19"/>
      <c r="M28" s="19"/>
      <c r="N28" s="19"/>
    </row>
    <row r="29" spans="1:14" ht="15.75">
      <c r="A29" s="46" t="s">
        <v>40</v>
      </c>
      <c r="B29" s="52">
        <f>B26*(1-B28)^(B5-B25)</f>
        <v>0</v>
      </c>
      <c r="C29" s="42"/>
      <c r="D29" s="44"/>
      <c r="E29" s="40" t="s">
        <v>26</v>
      </c>
      <c r="F29" s="39" t="s">
        <v>39</v>
      </c>
      <c r="G29" s="39"/>
      <c r="H29" s="28"/>
      <c r="I29" s="19"/>
      <c r="J29" s="19"/>
      <c r="K29" s="19"/>
      <c r="L29" s="19"/>
      <c r="M29" s="19"/>
      <c r="N29" s="19"/>
    </row>
    <row r="30" spans="1:14" ht="12" customHeight="1">
      <c r="A30" s="46"/>
      <c r="B30" s="51"/>
      <c r="C30" s="42"/>
      <c r="D30" s="44"/>
      <c r="E30" s="28" t="s">
        <v>38</v>
      </c>
      <c r="F30" s="28"/>
      <c r="G30" s="39"/>
      <c r="H30" s="28"/>
      <c r="I30" s="19"/>
      <c r="J30" s="19"/>
      <c r="K30" s="19"/>
      <c r="L30" s="19"/>
      <c r="M30" s="19"/>
      <c r="N30" s="19"/>
    </row>
    <row r="31" spans="1:14" ht="15.75">
      <c r="A31" s="46" t="s">
        <v>37</v>
      </c>
      <c r="B31" s="50"/>
      <c r="C31" s="47"/>
      <c r="D31" s="44"/>
      <c r="E31" s="40" t="s">
        <v>36</v>
      </c>
      <c r="F31" s="28" t="s">
        <v>35</v>
      </c>
      <c r="G31" s="39"/>
      <c r="H31" s="28"/>
      <c r="I31" s="19"/>
      <c r="J31" s="19"/>
      <c r="K31" s="19"/>
      <c r="L31" s="19"/>
      <c r="M31" s="19"/>
      <c r="N31" s="19"/>
    </row>
    <row r="32" spans="1:14" ht="15.75">
      <c r="A32" s="26" t="s">
        <v>34</v>
      </c>
      <c r="B32" s="49"/>
      <c r="C32" s="47"/>
      <c r="D32" s="44"/>
      <c r="E32" s="40" t="s">
        <v>33</v>
      </c>
      <c r="F32" s="28" t="s">
        <v>32</v>
      </c>
      <c r="G32" s="39"/>
      <c r="H32" s="28"/>
      <c r="I32" s="19"/>
      <c r="J32" s="19"/>
      <c r="K32" s="19"/>
      <c r="L32" s="19"/>
      <c r="M32" s="19"/>
      <c r="N32" s="19"/>
    </row>
    <row r="33" spans="1:14" ht="15.75">
      <c r="A33" s="46"/>
      <c r="B33" s="48">
        <f>B32*B34</f>
        <v>0</v>
      </c>
      <c r="C33" s="47"/>
      <c r="D33" s="44"/>
      <c r="E33" s="40" t="s">
        <v>31</v>
      </c>
      <c r="F33" s="28" t="s">
        <v>30</v>
      </c>
      <c r="G33" s="39"/>
      <c r="H33" s="28"/>
      <c r="I33" s="19"/>
      <c r="J33" s="19"/>
      <c r="K33" s="19"/>
      <c r="L33" s="19"/>
      <c r="M33" s="19"/>
      <c r="N33" s="19"/>
    </row>
    <row r="34" spans="1:14" ht="15.75">
      <c r="A34" s="46" t="s">
        <v>29</v>
      </c>
      <c r="B34" s="45"/>
      <c r="C34" s="42"/>
      <c r="D34" s="44"/>
      <c r="E34" s="40" t="s">
        <v>28</v>
      </c>
      <c r="F34" s="28" t="s">
        <v>27</v>
      </c>
      <c r="G34" s="39"/>
      <c r="H34" s="28"/>
      <c r="I34" s="19"/>
      <c r="J34" s="19"/>
      <c r="K34" s="19"/>
      <c r="L34" s="19"/>
      <c r="M34" s="19"/>
      <c r="N34" s="19"/>
    </row>
    <row r="35" spans="1:14" ht="12" customHeight="1" thickBot="1">
      <c r="A35" s="43"/>
      <c r="B35" s="42"/>
      <c r="C35" s="42"/>
      <c r="D35" s="41"/>
      <c r="E35" s="40" t="s">
        <v>26</v>
      </c>
      <c r="F35" s="28" t="s">
        <v>25</v>
      </c>
      <c r="G35" s="39"/>
      <c r="H35" s="28"/>
      <c r="I35" s="19"/>
      <c r="J35" s="19"/>
      <c r="K35" s="19"/>
      <c r="L35" s="19"/>
      <c r="M35" s="19"/>
      <c r="N35" s="19"/>
    </row>
    <row r="36" spans="1:14" ht="16.5" thickBot="1">
      <c r="A36" s="38"/>
      <c r="B36" s="37"/>
      <c r="C36" s="36"/>
      <c r="D36" s="35"/>
      <c r="E36" s="34" t="s">
        <v>24</v>
      </c>
      <c r="F36" s="27"/>
      <c r="G36" s="27"/>
      <c r="H36" s="27"/>
      <c r="I36" s="19"/>
      <c r="J36" s="19"/>
      <c r="K36" s="19"/>
      <c r="L36" s="19"/>
      <c r="M36" s="19"/>
      <c r="N36" s="19"/>
    </row>
    <row r="37" spans="1:14" ht="16.5" thickBot="1">
      <c r="A37" s="26" t="s">
        <v>23</v>
      </c>
      <c r="B37" s="30"/>
      <c r="C37" s="33"/>
      <c r="D37" s="32" t="e">
        <f>(D26-C39)*0.1</f>
        <v>#DIV/0!</v>
      </c>
      <c r="E37" s="28" t="s">
        <v>22</v>
      </c>
      <c r="F37" s="27"/>
      <c r="G37" s="27"/>
      <c r="H37" s="27"/>
      <c r="I37" s="19"/>
      <c r="J37" s="19"/>
      <c r="K37" s="19"/>
      <c r="L37" s="19"/>
      <c r="M37" s="19"/>
      <c r="N37" s="19"/>
    </row>
    <row r="38" spans="1:14" ht="16.5" thickBot="1">
      <c r="A38" s="26"/>
      <c r="B38" s="25" t="s">
        <v>21</v>
      </c>
      <c r="C38" s="24"/>
      <c r="D38" s="31"/>
      <c r="E38" s="27"/>
      <c r="F38" s="27"/>
      <c r="G38" s="27"/>
      <c r="H38" s="27"/>
      <c r="I38" s="19"/>
      <c r="J38" s="19"/>
      <c r="K38" s="19"/>
      <c r="L38" s="19"/>
      <c r="M38" s="19"/>
      <c r="N38" s="19"/>
    </row>
    <row r="39" spans="1:14" ht="16.5" thickBot="1">
      <c r="A39" s="26" t="s">
        <v>20</v>
      </c>
      <c r="B39" s="30"/>
      <c r="C39" s="30" t="e">
        <f>B31/B33</f>
        <v>#DIV/0!</v>
      </c>
      <c r="D39" s="29">
        <f>(D26-B29)*0.1</f>
        <v>0</v>
      </c>
      <c r="E39" s="28" t="s">
        <v>19</v>
      </c>
      <c r="F39" s="27"/>
      <c r="G39" s="27"/>
      <c r="H39" s="27"/>
      <c r="I39" s="19"/>
      <c r="J39" s="19"/>
      <c r="K39" s="19"/>
      <c r="L39" s="19"/>
      <c r="M39" s="19"/>
      <c r="N39" s="19"/>
    </row>
    <row r="40" spans="1:14" ht="15.75">
      <c r="A40" s="26"/>
      <c r="B40" s="25" t="s">
        <v>18</v>
      </c>
      <c r="C40" s="24"/>
      <c r="D40" s="23"/>
      <c r="E40" s="19"/>
      <c r="F40" s="19"/>
      <c r="G40" s="19"/>
      <c r="H40" s="19"/>
      <c r="I40" s="19"/>
      <c r="J40" s="19"/>
      <c r="K40" s="19"/>
      <c r="L40" s="19"/>
      <c r="M40" s="19"/>
      <c r="N40" s="19"/>
    </row>
    <row r="41" spans="1:14" ht="13.5" thickBot="1">
      <c r="A41" s="22"/>
      <c r="B41" s="21"/>
      <c r="C41" s="21"/>
      <c r="D41" s="20"/>
      <c r="E41" s="19"/>
      <c r="F41" s="19"/>
      <c r="G41" s="19"/>
      <c r="H41" s="19"/>
      <c r="I41" s="19"/>
      <c r="J41" s="19"/>
      <c r="K41" s="19"/>
      <c r="L41" s="19"/>
      <c r="M41" s="19"/>
      <c r="N41" s="19"/>
    </row>
    <row r="42" ht="12.75"/>
    <row r="43" ht="16.5" thickBot="1">
      <c r="G43" s="13"/>
    </row>
    <row r="44" spans="1:7" ht="16.5" thickBot="1">
      <c r="A44" s="11" t="s">
        <v>17</v>
      </c>
      <c r="B44" s="10"/>
      <c r="G44" s="18"/>
    </row>
    <row r="45" spans="1:7" ht="30">
      <c r="A45" s="9" t="s">
        <v>7</v>
      </c>
      <c r="B45" s="8" t="s">
        <v>6</v>
      </c>
      <c r="G45" s="13"/>
    </row>
    <row r="46" spans="1:7" ht="15.75">
      <c r="A46" s="16" t="s">
        <v>16</v>
      </c>
      <c r="B46" s="6">
        <v>5000</v>
      </c>
      <c r="G46" s="18"/>
    </row>
    <row r="47" spans="1:7" ht="15.75">
      <c r="A47" s="16" t="s">
        <v>15</v>
      </c>
      <c r="B47" s="6">
        <v>6000</v>
      </c>
      <c r="G47" s="18"/>
    </row>
    <row r="48" spans="1:7" ht="15.75">
      <c r="A48" s="16" t="s">
        <v>14</v>
      </c>
      <c r="B48" s="6">
        <v>7000</v>
      </c>
      <c r="G48" s="18"/>
    </row>
    <row r="49" spans="1:7" ht="15.75">
      <c r="A49" s="16" t="s">
        <v>13</v>
      </c>
      <c r="B49" s="6">
        <v>8000</v>
      </c>
      <c r="G49" s="18"/>
    </row>
    <row r="50" spans="1:7" ht="15.75">
      <c r="A50" s="16" t="s">
        <v>12</v>
      </c>
      <c r="B50" s="6">
        <v>9000</v>
      </c>
      <c r="G50" s="18"/>
    </row>
    <row r="51" spans="1:7" ht="15.75">
      <c r="A51" s="16" t="s">
        <v>11</v>
      </c>
      <c r="B51" s="6">
        <v>10000</v>
      </c>
      <c r="E51" s="17"/>
      <c r="F51" s="17"/>
      <c r="G51" s="17"/>
    </row>
    <row r="52" spans="1:7" ht="15.75">
      <c r="A52" s="16" t="s">
        <v>10</v>
      </c>
      <c r="B52" s="6">
        <v>12000</v>
      </c>
      <c r="F52" s="13"/>
      <c r="G52" s="13"/>
    </row>
    <row r="53" spans="1:7" ht="16.5" thickBot="1">
      <c r="A53" s="15" t="s">
        <v>9</v>
      </c>
      <c r="B53" s="14">
        <v>14000</v>
      </c>
      <c r="F53" s="13"/>
      <c r="G53" s="13"/>
    </row>
    <row r="54" spans="1:2" ht="15.75" thickBot="1">
      <c r="A54" s="12"/>
      <c r="B54" s="12"/>
    </row>
    <row r="55" spans="1:2" ht="15.75" thickBot="1">
      <c r="A55" s="11" t="s">
        <v>8</v>
      </c>
      <c r="B55" s="10"/>
    </row>
    <row r="56" spans="1:2" ht="30">
      <c r="A56" s="9" t="s">
        <v>7</v>
      </c>
      <c r="B56" s="8" t="s">
        <v>6</v>
      </c>
    </row>
    <row r="57" spans="1:2" ht="15">
      <c r="A57" s="7" t="s">
        <v>5</v>
      </c>
      <c r="B57" s="6">
        <v>18000</v>
      </c>
    </row>
    <row r="58" spans="1:2" ht="15">
      <c r="A58" s="7" t="s">
        <v>4</v>
      </c>
      <c r="B58" s="6">
        <v>21000</v>
      </c>
    </row>
    <row r="59" spans="1:2" ht="15">
      <c r="A59" s="7" t="s">
        <v>3</v>
      </c>
      <c r="B59" s="6">
        <v>23000</v>
      </c>
    </row>
    <row r="60" spans="1:2" ht="15.75" thickBot="1">
      <c r="A60" s="7" t="s">
        <v>2</v>
      </c>
      <c r="B60" s="6">
        <v>24000</v>
      </c>
    </row>
    <row r="61" spans="1:2" ht="15.75" thickBot="1">
      <c r="A61" s="5" t="s">
        <v>1</v>
      </c>
      <c r="B61" s="4"/>
    </row>
    <row r="62" spans="1:2" ht="15.75" thickBot="1">
      <c r="A62" s="3" t="s">
        <v>0</v>
      </c>
      <c r="B62" s="2"/>
    </row>
  </sheetData>
  <sheetProtection/>
  <protectedRanges>
    <protectedRange password="CF31" sqref="A15:D18" name="Range1"/>
    <protectedRange password="CF31" sqref="C40:D40 A40 A36:D37 A39:D39 C38:D38 A38" name="Range1_1"/>
  </protectedRanges>
  <dataValidations count="22">
    <dataValidation allowBlank="1" showInputMessage="1" showErrorMessage="1" promptTitle="Job Number" prompt="Enter the job number/client ID/audit number for this client. " sqref="B4"/>
    <dataValidation allowBlank="1" showInputMessage="1" showErrorMessage="1" prompt="Enter Client's Name" sqref="B3"/>
    <dataValidation allowBlank="1" showInputMessage="1" showErrorMessage="1" prompt="% decrease using amps" sqref="D37"/>
    <dataValidation allowBlank="1" showInputMessage="1" showErrorMessage="1" promptTitle="Replacement EER" prompt="Enter the EER found on the (Yellow) Energy Guide of the new replacement unit." sqref="D26 IT65532"/>
    <dataValidation allowBlank="1" showInputMessage="1" showErrorMessage="1" prompt="% EER increase using plate" sqref="D39"/>
    <dataValidation allowBlank="1" showInputMessage="1" showErrorMessage="1" promptTitle="Existing Amps" prompt="Enter the amps found on the plate.  If the amps cannot be found enter the amps reading using a comsuption meter or amp meter." sqref="B65536 IQ65536 B32"/>
    <dataValidation allowBlank="1" showInputMessage="1" showErrorMessage="1" promptTitle="Existing BTUs" prompt="Enter the BTUs if it can be found on the unit.  If it cannot be found the assessor must estimate and take a photo of the unit.  Window units range from 5,000 to 24,000." sqref="B65534 IQ65534 B31"/>
    <dataValidation allowBlank="1" showInputMessage="1" showErrorMessage="1" promptTitle="Existing EER" prompt="Enter the EER as found on the plate of the existing unit.  If the EER cannot be found skip this entry and meter the unit.&#10;" sqref="B65532 IQ65532 B26"/>
    <dataValidation allowBlank="1" showInputMessage="1" showErrorMessage="1" promptTitle="SIR for Replacement" prompt="The SIR must be ≥ 1 to qualify for replacement." sqref="D20 IS20"/>
    <dataValidation allowBlank="1" showInputMessage="1" showErrorMessage="1" promptTitle="Annual Usage of Existing" prompt="This will auto-calculate the annual usage of the existing unit. " sqref="IQ14 B14 B29:B30"/>
    <dataValidation allowBlank="1" showInputMessage="1" showErrorMessage="1" prompt="Expected Life Savings for Replacement" sqref="D19 IS19"/>
    <dataValidation allowBlank="1" showInputMessage="1" showErrorMessage="1" prompt="Annual Savings for Replacement" sqref="D18 IS18"/>
    <dataValidation allowBlank="1" showInputMessage="1" showErrorMessage="1" promptTitle="Cost of Replacement" prompt="Replacement cost to include: Window AC unit, labor to install, and recycling of existing unit." sqref="IS15 D15"/>
    <dataValidation allowBlank="1" showInputMessage="1" showErrorMessage="1" promptTitle="Annual Usage of Replacement" prompt="Enter the Annual Usage of this unit as found on the (Yellow) Energy Guide. " sqref="IS14 D14"/>
    <dataValidation allowBlank="1" showInputMessage="1" showErrorMessage="1" promptTitle="Utility Costs of Exsisting" prompt="Enter the cost per kWh in your area.  This usually ranges from .06 to .14." sqref="IQ12 B12"/>
    <dataValidation allowBlank="1" showInputMessage="1" showErrorMessage="1" promptTitle="kWh Reading of Existing" prompt="Enter the kWh reading.  Minimum time for metering is 30 minutes." sqref="IQ11 B11"/>
    <dataValidation allowBlank="1" showInputMessage="1" showErrorMessage="1" promptTitle="Time metered of Existing" prompt="Enter time as minutes.  Example (one hour and three minutes = 63).  Minimum time for metering 30 min." sqref="IQ10 B10"/>
    <dataValidation type="whole" allowBlank="1" showInputMessage="1" showErrorMessage="1" promptTitle="Manufactured Year" prompt="Enter the manufactured year as found on the plate of the existing unit.  If the year cannot be found skip this entry and meter the unit.&#10;" sqref="B25">
      <formula1>0</formula1>
      <formula2>2099</formula2>
    </dataValidation>
    <dataValidation type="list" allowBlank="1" showInputMessage="1" showErrorMessage="1" sqref="B27">
      <formula1>"Annual Professional Maintenance, Seldom or Never Maintained"</formula1>
    </dataValidation>
    <dataValidation type="list" allowBlank="1" showInputMessage="1" showErrorMessage="1" sqref="C7:C8">
      <formula1>"LR1, LR2, Kitchen, BR1, BR2, BR3, BR4, Bath1, Bath2, Other"</formula1>
    </dataValidation>
    <dataValidation type="whole" allowBlank="1" showInputMessage="1" showErrorMessage="1" promptTitle="Current Calendar Year" prompt="Enter the current calendar year as of the date of the assessment." sqref="B5">
      <formula1>0</formula1>
      <formula2>2099</formula2>
    </dataValidation>
    <dataValidation type="list" allowBlank="1" showInputMessage="1" showErrorMessage="1" promptTitle="Existing Volts" prompt="Enter the amount of volts based on the outlet.  110 volts are used by regular outlets.  220 volts are used by larger ACs." sqref="B34">
      <formula1>"110, 220"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jgagne</dc:creator>
  <cp:keywords/>
  <dc:description/>
  <cp:lastModifiedBy>jgagne</cp:lastModifiedBy>
  <dcterms:created xsi:type="dcterms:W3CDTF">2017-01-20T20:08:38Z</dcterms:created>
  <dcterms:modified xsi:type="dcterms:W3CDTF">2017-01-20T20:09:05Z</dcterms:modified>
  <cp:category/>
  <cp:version/>
  <cp:contentType/>
  <cp:contentStatus/>
</cp:coreProperties>
</file>